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Apr" sheetId="4" state="visible" r:id="rId4"/>
    <sheet xmlns:r="http://schemas.openxmlformats.org/officeDocument/2006/relationships" name="May" sheetId="5" state="visible" r:id="rId5"/>
    <sheet xmlns:r="http://schemas.openxmlformats.org/officeDocument/2006/relationships" name="Jun" sheetId="6" state="visible" r:id="rId6"/>
    <sheet xmlns:r="http://schemas.openxmlformats.org/officeDocument/2006/relationships" name="Jul" sheetId="7" state="visible" r:id="rId7"/>
    <sheet xmlns:r="http://schemas.openxmlformats.org/officeDocument/2006/relationships" name="Aug" sheetId="8" state="visible" r:id="rId8"/>
    <sheet xmlns:r="http://schemas.openxmlformats.org/officeDocument/2006/relationships" name="Sep" sheetId="9" state="visible" r:id="rId9"/>
    <sheet xmlns:r="http://schemas.openxmlformats.org/officeDocument/2006/relationships" name="Oct" sheetId="10" state="visible" r:id="rId10"/>
    <sheet xmlns:r="http://schemas.openxmlformats.org/officeDocument/2006/relationships" name="Nov" sheetId="11" state="visible" r:id="rId11"/>
    <sheet xmlns:r="http://schemas.openxmlformats.org/officeDocument/2006/relationships" name="Dec" sheetId="12" state="visible" r:id="rId12"/>
  </sheets>
  <definedNames>
    <definedName name="_xlnm.Print_Area" localSheetId="0">'Jan'!$A$1:$I$29</definedName>
    <definedName name="_xlnm.Print_Area" localSheetId="1">'Feb'!$A$1:$I$29</definedName>
    <definedName name="_xlnm.Print_Area" localSheetId="2">'Mar'!$A$1:$I$29</definedName>
    <definedName name="_xlnm.Print_Area" localSheetId="3">'Apr'!$A$1:$I$29</definedName>
    <definedName name="_xlnm.Print_Area" localSheetId="4">'May'!$A$1:$I$29</definedName>
    <definedName name="_xlnm.Print_Area" localSheetId="5">'Jun'!$A$1:$I$29</definedName>
    <definedName name="_xlnm.Print_Area" localSheetId="6">'Jul'!$A$1:$I$29</definedName>
    <definedName name="_xlnm.Print_Area" localSheetId="7">'Aug'!$A$1:$I$29</definedName>
    <definedName name="_xlnm.Print_Area" localSheetId="8">'Sep'!$A$1:$I$29</definedName>
    <definedName name="_xlnm.Print_Area" localSheetId="9">'Oct'!$A$1:$I$29</definedName>
    <definedName name="_xlnm.Print_Area" localSheetId="10">'Nov'!$A$1:$I$29</definedName>
    <definedName name="_xlnm.Print_Area" localSheetId="11">'Dec'!$A$1:$I$29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9"/>
    </font>
    <font>
      <name val="Calibri"/>
      <b val="1"/>
      <color rgb="001F4E79"/>
      <sz val="12"/>
    </font>
    <font>
      <name val="Calibri"/>
      <i val="1"/>
      <color rgb="007F7F7F"/>
      <sz val="8.5"/>
    </font>
    <font>
      <name val="Calibri"/>
      <color rgb="00BFBFBF"/>
      <sz val="9"/>
    </font>
    <font>
      <name val="Calibri"/>
      <b val="1"/>
      <color rgb="007A3E9D"/>
      <sz val="26"/>
    </font>
    <font>
      <name val="Calibri"/>
      <b val="1"/>
      <color rgb="00FFFFFF"/>
      <sz val="10"/>
    </font>
    <font>
      <name val="Calibri"/>
      <b val="1"/>
      <color rgb="00262626"/>
      <sz val="12"/>
    </font>
    <font>
      <name val="Calibri"/>
      <color rgb="00404040"/>
      <sz val="9"/>
    </font>
  </fonts>
  <fills count="4">
    <fill>
      <patternFill/>
    </fill>
    <fill>
      <patternFill patternType="gray125"/>
    </fill>
    <fill>
      <patternFill patternType="solid">
        <fgColor rgb="007A3E9D"/>
        <bgColor rgb="007A3E9D"/>
      </patternFill>
    </fill>
    <fill>
      <patternFill patternType="solid">
        <fgColor rgb="00FFF2CC"/>
        <bgColor rgb="00FFF2CC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 wrapText="1"/>
    </xf>
    <xf numFmtId="164" fontId="7" fillId="0" borderId="3" applyAlignment="1" pivotButton="0" quotePrefix="0" xfId="0">
      <alignment horizontal="left" vertical="top" indent="1"/>
    </xf>
    <xf numFmtId="0" fontId="8" fillId="0" borderId="4" applyAlignment="1" pivotButton="0" quotePrefix="0" xfId="0">
      <alignment horizontal="left" vertical="top" wrapText="1"/>
    </xf>
    <xf numFmtId="0" fontId="8" fillId="0" borderId="5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color rgb="00BFBFBF"/>
      </font>
    </dxf>
    <dxf>
      <font>
        <b val="1"/>
        <color rgb="007A3E9D"/>
      </font>
      <fill>
        <patternFill patternType="solid">
          <fgColor rgb="00FFF2CC"/>
          <bgColor rgb="00FFF2CC"/>
        </patternFill>
      </fill>
    </dxf>
    <dxf>
      <fill>
        <patternFill patternType="solid">
          <fgColor rgb="00F6F0FA"/>
          <bgColor rgb="00F6F0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UPPER(TEXT(DATE($J$3,$K$3,1),"mmmm yyyy"))</f>
        <v/>
      </c>
      <c r="C2" s="1" t="n"/>
      <c r="D2" s="1" t="n"/>
      <c r="E2" s="1" t="n"/>
      <c r="F2" s="1" t="n"/>
      <c r="G2" s="1" t="n"/>
      <c r="H2" s="1" t="n"/>
      <c r="J2" s="2" t="inlineStr">
        <is>
          <t>YEAR</t>
        </is>
      </c>
    </row>
    <row r="3">
      <c r="J3" s="3" t="n">
        <v>2027</v>
      </c>
      <c r="K3" s="4" t="n">
        <v>1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  <c r="J4" s="6" t="inlineStr">
        <is>
          <t>Change the year here; all 12 month tabs update.</t>
        </is>
      </c>
      <c r="K4" s="6" t="n"/>
    </row>
    <row r="5" ht="18" customHeight="1">
      <c r="B5" s="7">
        <f>(DATE($J$3,$K$3,1)-WEEKDAY(DATE($J$3,$K$3,1))+1)+0</f>
        <v/>
      </c>
      <c r="C5" s="7">
        <f>(DATE($J$3,$K$3,1)-WEEKDAY(DATE($J$3,$K$3,1))+1)+1</f>
        <v/>
      </c>
      <c r="D5" s="7">
        <f>(DATE($J$3,$K$3,1)-WEEKDAY(DATE($J$3,$K$3,1))+1)+2</f>
        <v/>
      </c>
      <c r="E5" s="7">
        <f>(DATE($J$3,$K$3,1)-WEEKDAY(DATE($J$3,$K$3,1))+1)+3</f>
        <v/>
      </c>
      <c r="F5" s="7">
        <f>(DATE($J$3,$K$3,1)-WEEKDAY(DATE($J$3,$K$3,1))+1)+4</f>
        <v/>
      </c>
      <c r="G5" s="7">
        <f>(DATE($J$3,$K$3,1)-WEEKDAY(DATE($J$3,$K$3,1))+1)+5</f>
        <v/>
      </c>
      <c r="H5" s="7">
        <f>(DATE($J$3,$K$3,1)-WEEKDAY(DATE($J$3,$K$3,1))+1)+6</f>
        <v/>
      </c>
      <c r="J5" s="6" t="n"/>
      <c r="K5" s="6" t="n"/>
    </row>
    <row r="6" ht="14" customHeight="1">
      <c r="B6" s="8" t="n"/>
      <c r="C6" s="8" t="n"/>
      <c r="D6" s="8" t="n"/>
      <c r="E6" s="8" t="n"/>
      <c r="F6" s="8" t="n"/>
      <c r="G6" s="8" t="n"/>
      <c r="H6" s="8" t="n"/>
      <c r="J6" s="6" t="n"/>
      <c r="K6" s="6" t="n"/>
    </row>
    <row r="7" ht="14" customHeight="1">
      <c r="B7" s="8" t="n"/>
      <c r="C7" s="8" t="n"/>
      <c r="D7" s="8" t="n"/>
      <c r="E7" s="8" t="n"/>
      <c r="F7" s="8" t="n"/>
      <c r="G7" s="8" t="n"/>
      <c r="H7" s="8" t="n"/>
      <c r="J7" s="6" t="n"/>
      <c r="K7" s="6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(DATE($J$3,$K$3,1)-WEEKDAY(DATE($J$3,$K$3,1))+1)+7</f>
        <v/>
      </c>
      <c r="C9" s="7">
        <f>(DATE($J$3,$K$3,1)-WEEKDAY(DATE($J$3,$K$3,1))+1)+8</f>
        <v/>
      </c>
      <c r="D9" s="7">
        <f>(DATE($J$3,$K$3,1)-WEEKDAY(DATE($J$3,$K$3,1))+1)+9</f>
        <v/>
      </c>
      <c r="E9" s="7">
        <f>(DATE($J$3,$K$3,1)-WEEKDAY(DATE($J$3,$K$3,1))+1)+10</f>
        <v/>
      </c>
      <c r="F9" s="7">
        <f>(DATE($J$3,$K$3,1)-WEEKDAY(DATE($J$3,$K$3,1))+1)+11</f>
        <v/>
      </c>
      <c r="G9" s="7">
        <f>(DATE($J$3,$K$3,1)-WEEKDAY(DATE($J$3,$K$3,1))+1)+12</f>
        <v/>
      </c>
      <c r="H9" s="7">
        <f>(DATE($J$3,$K$3,1)-WEEKDAY(DATE($J$3,$K$3,1))+1)+13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(DATE($J$3,$K$3,1)-WEEKDAY(DATE($J$3,$K$3,1))+1)+14</f>
        <v/>
      </c>
      <c r="C13" s="7">
        <f>(DATE($J$3,$K$3,1)-WEEKDAY(DATE($J$3,$K$3,1))+1)+15</f>
        <v/>
      </c>
      <c r="D13" s="7">
        <f>(DATE($J$3,$K$3,1)-WEEKDAY(DATE($J$3,$K$3,1))+1)+16</f>
        <v/>
      </c>
      <c r="E13" s="7">
        <f>(DATE($J$3,$K$3,1)-WEEKDAY(DATE($J$3,$K$3,1))+1)+17</f>
        <v/>
      </c>
      <c r="F13" s="7">
        <f>(DATE($J$3,$K$3,1)-WEEKDAY(DATE($J$3,$K$3,1))+1)+18</f>
        <v/>
      </c>
      <c r="G13" s="7">
        <f>(DATE($J$3,$K$3,1)-WEEKDAY(DATE($J$3,$K$3,1))+1)+19</f>
        <v/>
      </c>
      <c r="H13" s="7">
        <f>(DATE($J$3,$K$3,1)-WEEKDAY(DATE($J$3,$K$3,1))+1)+20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(DATE($J$3,$K$3,1)-WEEKDAY(DATE($J$3,$K$3,1))+1)+21</f>
        <v/>
      </c>
      <c r="C17" s="7">
        <f>(DATE($J$3,$K$3,1)-WEEKDAY(DATE($J$3,$K$3,1))+1)+22</f>
        <v/>
      </c>
      <c r="D17" s="7">
        <f>(DATE($J$3,$K$3,1)-WEEKDAY(DATE($J$3,$K$3,1))+1)+23</f>
        <v/>
      </c>
      <c r="E17" s="7">
        <f>(DATE($J$3,$K$3,1)-WEEKDAY(DATE($J$3,$K$3,1))+1)+24</f>
        <v/>
      </c>
      <c r="F17" s="7">
        <f>(DATE($J$3,$K$3,1)-WEEKDAY(DATE($J$3,$K$3,1))+1)+25</f>
        <v/>
      </c>
      <c r="G17" s="7">
        <f>(DATE($J$3,$K$3,1)-WEEKDAY(DATE($J$3,$K$3,1))+1)+26</f>
        <v/>
      </c>
      <c r="H17" s="7">
        <f>(DATE($J$3,$K$3,1)-WEEKDAY(DATE($J$3,$K$3,1))+1)+27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(DATE($J$3,$K$3,1)-WEEKDAY(DATE($J$3,$K$3,1))+1)+28</f>
        <v/>
      </c>
      <c r="C21" s="7">
        <f>(DATE($J$3,$K$3,1)-WEEKDAY(DATE($J$3,$K$3,1))+1)+29</f>
        <v/>
      </c>
      <c r="D21" s="7">
        <f>(DATE($J$3,$K$3,1)-WEEKDAY(DATE($J$3,$K$3,1))+1)+30</f>
        <v/>
      </c>
      <c r="E21" s="7">
        <f>(DATE($J$3,$K$3,1)-WEEKDAY(DATE($J$3,$K$3,1))+1)+31</f>
        <v/>
      </c>
      <c r="F21" s="7">
        <f>(DATE($J$3,$K$3,1)-WEEKDAY(DATE($J$3,$K$3,1))+1)+32</f>
        <v/>
      </c>
      <c r="G21" s="7">
        <f>(DATE($J$3,$K$3,1)-WEEKDAY(DATE($J$3,$K$3,1))+1)+33</f>
        <v/>
      </c>
      <c r="H21" s="7">
        <f>(DATE($J$3,$K$3,1)-WEEKDAY(DATE($J$3,$K$3,1))+1)+34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(DATE($J$3,$K$3,1)-WEEKDAY(DATE($J$3,$K$3,1))+1)+35</f>
        <v/>
      </c>
      <c r="C25" s="7">
        <f>(DATE($J$3,$K$3,1)-WEEKDAY(DATE($J$3,$K$3,1))+1)+36</f>
        <v/>
      </c>
      <c r="D25" s="7">
        <f>(DATE($J$3,$K$3,1)-WEEKDAY(DATE($J$3,$K$3,1))+1)+37</f>
        <v/>
      </c>
      <c r="E25" s="7">
        <f>(DATE($J$3,$K$3,1)-WEEKDAY(DATE($J$3,$K$3,1))+1)+38</f>
        <v/>
      </c>
      <c r="F25" s="7">
        <f>(DATE($J$3,$K$3,1)-WEEKDAY(DATE($J$3,$K$3,1))+1)+39</f>
        <v/>
      </c>
      <c r="G25" s="7">
        <f>(DATE($J$3,$K$3,1)-WEEKDAY(DATE($J$3,$K$3,1))+1)+40</f>
        <v/>
      </c>
      <c r="H25" s="7">
        <f>(DATE($J$3,$K$3,1)-WEEKDAY(DATE($J$3,$K$3,1))+1)+41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2">
    <mergeCell ref="B2:H2"/>
    <mergeCell ref="J4:K7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2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3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4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5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6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7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8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9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10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11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0" customWidth="1" min="10" max="10"/>
    <col width="8" customWidth="1" min="11" max="11"/>
  </cols>
  <sheetData>
    <row r="2" ht="40" customHeight="1">
      <c r="B2" s="1">
        <f>UPPER(TEXT(DATE(Jan!$J$3,$K$3,1),"mmmm yyyy"))</f>
        <v/>
      </c>
      <c r="C2" s="1" t="n"/>
      <c r="D2" s="1" t="n"/>
      <c r="E2" s="1" t="n"/>
      <c r="F2" s="1" t="n"/>
      <c r="G2" s="1" t="n"/>
      <c r="H2" s="1" t="n"/>
    </row>
    <row r="3">
      <c r="K3" s="4" t="n">
        <v>12</v>
      </c>
    </row>
    <row r="4" ht="20" customHeight="1">
      <c r="B4" s="5" t="inlineStr">
        <is>
          <t>Sunday</t>
        </is>
      </c>
      <c r="C4" s="5" t="inlineStr">
        <is>
          <t>Monday</t>
        </is>
      </c>
      <c r="D4" s="5" t="inlineStr">
        <is>
          <t>Tuesday</t>
        </is>
      </c>
      <c r="E4" s="5" t="inlineStr">
        <is>
          <t>Wednesday</t>
        </is>
      </c>
      <c r="F4" s="5" t="inlineStr">
        <is>
          <t>Thursday</t>
        </is>
      </c>
      <c r="G4" s="5" t="inlineStr">
        <is>
          <t>Friday</t>
        </is>
      </c>
      <c r="H4" s="5" t="inlineStr">
        <is>
          <t>Saturday</t>
        </is>
      </c>
    </row>
    <row r="5" ht="18" customHeight="1">
      <c r="B5" s="7">
        <f>(DATE(Jan!$J$3,$K$3,1)-WEEKDAY(DATE(Jan!$J$3,$K$3,1))+1)+0</f>
        <v/>
      </c>
      <c r="C5" s="7">
        <f>(DATE(Jan!$J$3,$K$3,1)-WEEKDAY(DATE(Jan!$J$3,$K$3,1))+1)+1</f>
        <v/>
      </c>
      <c r="D5" s="7">
        <f>(DATE(Jan!$J$3,$K$3,1)-WEEKDAY(DATE(Jan!$J$3,$K$3,1))+1)+2</f>
        <v/>
      </c>
      <c r="E5" s="7">
        <f>(DATE(Jan!$J$3,$K$3,1)-WEEKDAY(DATE(Jan!$J$3,$K$3,1))+1)+3</f>
        <v/>
      </c>
      <c r="F5" s="7">
        <f>(DATE(Jan!$J$3,$K$3,1)-WEEKDAY(DATE(Jan!$J$3,$K$3,1))+1)+4</f>
        <v/>
      </c>
      <c r="G5" s="7">
        <f>(DATE(Jan!$J$3,$K$3,1)-WEEKDAY(DATE(Jan!$J$3,$K$3,1))+1)+5</f>
        <v/>
      </c>
      <c r="H5" s="7">
        <f>(DATE(Jan!$J$3,$K$3,1)-WEEKDAY(DATE(Jan!$J$3,$K$3,1))+1)+6</f>
        <v/>
      </c>
    </row>
    <row r="6" ht="14" customHeight="1">
      <c r="B6" s="8" t="n"/>
      <c r="C6" s="8" t="n"/>
      <c r="D6" s="8" t="n"/>
      <c r="E6" s="8" t="n"/>
      <c r="F6" s="8" t="n"/>
      <c r="G6" s="8" t="n"/>
      <c r="H6" s="8" t="n"/>
    </row>
    <row r="7" ht="14" customHeight="1">
      <c r="B7" s="8" t="n"/>
      <c r="C7" s="8" t="n"/>
      <c r="D7" s="8" t="n"/>
      <c r="E7" s="8" t="n"/>
      <c r="F7" s="8" t="n"/>
      <c r="G7" s="8" t="n"/>
      <c r="H7" s="8" t="n"/>
    </row>
    <row r="8" ht="14" customHeight="1">
      <c r="B8" s="9" t="n"/>
      <c r="C8" s="9" t="n"/>
      <c r="D8" s="9" t="n"/>
      <c r="E8" s="9" t="n"/>
      <c r="F8" s="9" t="n"/>
      <c r="G8" s="9" t="n"/>
      <c r="H8" s="9" t="n"/>
    </row>
    <row r="9" ht="18" customHeight="1">
      <c r="B9" s="7">
        <f>(DATE(Jan!$J$3,$K$3,1)-WEEKDAY(DATE(Jan!$J$3,$K$3,1))+1)+7</f>
        <v/>
      </c>
      <c r="C9" s="7">
        <f>(DATE(Jan!$J$3,$K$3,1)-WEEKDAY(DATE(Jan!$J$3,$K$3,1))+1)+8</f>
        <v/>
      </c>
      <c r="D9" s="7">
        <f>(DATE(Jan!$J$3,$K$3,1)-WEEKDAY(DATE(Jan!$J$3,$K$3,1))+1)+9</f>
        <v/>
      </c>
      <c r="E9" s="7">
        <f>(DATE(Jan!$J$3,$K$3,1)-WEEKDAY(DATE(Jan!$J$3,$K$3,1))+1)+10</f>
        <v/>
      </c>
      <c r="F9" s="7">
        <f>(DATE(Jan!$J$3,$K$3,1)-WEEKDAY(DATE(Jan!$J$3,$K$3,1))+1)+11</f>
        <v/>
      </c>
      <c r="G9" s="7">
        <f>(DATE(Jan!$J$3,$K$3,1)-WEEKDAY(DATE(Jan!$J$3,$K$3,1))+1)+12</f>
        <v/>
      </c>
      <c r="H9" s="7">
        <f>(DATE(Jan!$J$3,$K$3,1)-WEEKDAY(DATE(Jan!$J$3,$K$3,1))+1)+13</f>
        <v/>
      </c>
    </row>
    <row r="10" ht="14" customHeight="1">
      <c r="B10" s="8" t="n"/>
      <c r="C10" s="8" t="n"/>
      <c r="D10" s="8" t="n"/>
      <c r="E10" s="8" t="n"/>
      <c r="F10" s="8" t="n"/>
      <c r="G10" s="8" t="n"/>
      <c r="H10" s="8" t="n"/>
    </row>
    <row r="11" ht="14" customHeight="1">
      <c r="B11" s="8" t="n"/>
      <c r="C11" s="8" t="n"/>
      <c r="D11" s="8" t="n"/>
      <c r="E11" s="8" t="n"/>
      <c r="F11" s="8" t="n"/>
      <c r="G11" s="8" t="n"/>
      <c r="H11" s="8" t="n"/>
    </row>
    <row r="12" ht="14" customHeight="1">
      <c r="B12" s="9" t="n"/>
      <c r="C12" s="9" t="n"/>
      <c r="D12" s="9" t="n"/>
      <c r="E12" s="9" t="n"/>
      <c r="F12" s="9" t="n"/>
      <c r="G12" s="9" t="n"/>
      <c r="H12" s="9" t="n"/>
    </row>
    <row r="13" ht="18" customHeight="1">
      <c r="B13" s="7">
        <f>(DATE(Jan!$J$3,$K$3,1)-WEEKDAY(DATE(Jan!$J$3,$K$3,1))+1)+14</f>
        <v/>
      </c>
      <c r="C13" s="7">
        <f>(DATE(Jan!$J$3,$K$3,1)-WEEKDAY(DATE(Jan!$J$3,$K$3,1))+1)+15</f>
        <v/>
      </c>
      <c r="D13" s="7">
        <f>(DATE(Jan!$J$3,$K$3,1)-WEEKDAY(DATE(Jan!$J$3,$K$3,1))+1)+16</f>
        <v/>
      </c>
      <c r="E13" s="7">
        <f>(DATE(Jan!$J$3,$K$3,1)-WEEKDAY(DATE(Jan!$J$3,$K$3,1))+1)+17</f>
        <v/>
      </c>
      <c r="F13" s="7">
        <f>(DATE(Jan!$J$3,$K$3,1)-WEEKDAY(DATE(Jan!$J$3,$K$3,1))+1)+18</f>
        <v/>
      </c>
      <c r="G13" s="7">
        <f>(DATE(Jan!$J$3,$K$3,1)-WEEKDAY(DATE(Jan!$J$3,$K$3,1))+1)+19</f>
        <v/>
      </c>
      <c r="H13" s="7">
        <f>(DATE(Jan!$J$3,$K$3,1)-WEEKDAY(DATE(Jan!$J$3,$K$3,1))+1)+20</f>
        <v/>
      </c>
    </row>
    <row r="14" ht="14" customHeight="1">
      <c r="B14" s="8" t="n"/>
      <c r="C14" s="8" t="n"/>
      <c r="D14" s="8" t="n"/>
      <c r="E14" s="8" t="n"/>
      <c r="F14" s="8" t="n"/>
      <c r="G14" s="8" t="n"/>
      <c r="H14" s="8" t="n"/>
    </row>
    <row r="15" ht="14" customHeight="1">
      <c r="B15" s="8" t="n"/>
      <c r="C15" s="8" t="n"/>
      <c r="D15" s="8" t="n"/>
      <c r="E15" s="8" t="n"/>
      <c r="F15" s="8" t="n"/>
      <c r="G15" s="8" t="n"/>
      <c r="H15" s="8" t="n"/>
    </row>
    <row r="16" ht="14" customHeight="1">
      <c r="B16" s="9" t="n"/>
      <c r="C16" s="9" t="n"/>
      <c r="D16" s="9" t="n"/>
      <c r="E16" s="9" t="n"/>
      <c r="F16" s="9" t="n"/>
      <c r="G16" s="9" t="n"/>
      <c r="H16" s="9" t="n"/>
    </row>
    <row r="17" ht="18" customHeight="1">
      <c r="B17" s="7">
        <f>(DATE(Jan!$J$3,$K$3,1)-WEEKDAY(DATE(Jan!$J$3,$K$3,1))+1)+21</f>
        <v/>
      </c>
      <c r="C17" s="7">
        <f>(DATE(Jan!$J$3,$K$3,1)-WEEKDAY(DATE(Jan!$J$3,$K$3,1))+1)+22</f>
        <v/>
      </c>
      <c r="D17" s="7">
        <f>(DATE(Jan!$J$3,$K$3,1)-WEEKDAY(DATE(Jan!$J$3,$K$3,1))+1)+23</f>
        <v/>
      </c>
      <c r="E17" s="7">
        <f>(DATE(Jan!$J$3,$K$3,1)-WEEKDAY(DATE(Jan!$J$3,$K$3,1))+1)+24</f>
        <v/>
      </c>
      <c r="F17" s="7">
        <f>(DATE(Jan!$J$3,$K$3,1)-WEEKDAY(DATE(Jan!$J$3,$K$3,1))+1)+25</f>
        <v/>
      </c>
      <c r="G17" s="7">
        <f>(DATE(Jan!$J$3,$K$3,1)-WEEKDAY(DATE(Jan!$J$3,$K$3,1))+1)+26</f>
        <v/>
      </c>
      <c r="H17" s="7">
        <f>(DATE(Jan!$J$3,$K$3,1)-WEEKDAY(DATE(Jan!$J$3,$K$3,1))+1)+27</f>
        <v/>
      </c>
    </row>
    <row r="18" ht="14" customHeight="1">
      <c r="B18" s="8" t="n"/>
      <c r="C18" s="8" t="n"/>
      <c r="D18" s="8" t="n"/>
      <c r="E18" s="8" t="n"/>
      <c r="F18" s="8" t="n"/>
      <c r="G18" s="8" t="n"/>
      <c r="H18" s="8" t="n"/>
    </row>
    <row r="19" ht="14" customHeight="1">
      <c r="B19" s="8" t="n"/>
      <c r="C19" s="8" t="n"/>
      <c r="D19" s="8" t="n"/>
      <c r="E19" s="8" t="n"/>
      <c r="F19" s="8" t="n"/>
      <c r="G19" s="8" t="n"/>
      <c r="H19" s="8" t="n"/>
    </row>
    <row r="20" ht="14" customHeight="1">
      <c r="B20" s="9" t="n"/>
      <c r="C20" s="9" t="n"/>
      <c r="D20" s="9" t="n"/>
      <c r="E20" s="9" t="n"/>
      <c r="F20" s="9" t="n"/>
      <c r="G20" s="9" t="n"/>
      <c r="H20" s="9" t="n"/>
    </row>
    <row r="21" ht="18" customHeight="1">
      <c r="B21" s="7">
        <f>(DATE(Jan!$J$3,$K$3,1)-WEEKDAY(DATE(Jan!$J$3,$K$3,1))+1)+28</f>
        <v/>
      </c>
      <c r="C21" s="7">
        <f>(DATE(Jan!$J$3,$K$3,1)-WEEKDAY(DATE(Jan!$J$3,$K$3,1))+1)+29</f>
        <v/>
      </c>
      <c r="D21" s="7">
        <f>(DATE(Jan!$J$3,$K$3,1)-WEEKDAY(DATE(Jan!$J$3,$K$3,1))+1)+30</f>
        <v/>
      </c>
      <c r="E21" s="7">
        <f>(DATE(Jan!$J$3,$K$3,1)-WEEKDAY(DATE(Jan!$J$3,$K$3,1))+1)+31</f>
        <v/>
      </c>
      <c r="F21" s="7">
        <f>(DATE(Jan!$J$3,$K$3,1)-WEEKDAY(DATE(Jan!$J$3,$K$3,1))+1)+32</f>
        <v/>
      </c>
      <c r="G21" s="7">
        <f>(DATE(Jan!$J$3,$K$3,1)-WEEKDAY(DATE(Jan!$J$3,$K$3,1))+1)+33</f>
        <v/>
      </c>
      <c r="H21" s="7">
        <f>(DATE(Jan!$J$3,$K$3,1)-WEEKDAY(DATE(Jan!$J$3,$K$3,1))+1)+34</f>
        <v/>
      </c>
    </row>
    <row r="22" ht="14" customHeight="1">
      <c r="B22" s="8" t="n"/>
      <c r="C22" s="8" t="n"/>
      <c r="D22" s="8" t="n"/>
      <c r="E22" s="8" t="n"/>
      <c r="F22" s="8" t="n"/>
      <c r="G22" s="8" t="n"/>
      <c r="H22" s="8" t="n"/>
    </row>
    <row r="23" ht="14" customHeight="1">
      <c r="B23" s="8" t="n"/>
      <c r="C23" s="8" t="n"/>
      <c r="D23" s="8" t="n"/>
      <c r="E23" s="8" t="n"/>
      <c r="F23" s="8" t="n"/>
      <c r="G23" s="8" t="n"/>
      <c r="H23" s="8" t="n"/>
    </row>
    <row r="24" ht="14" customHeight="1">
      <c r="B24" s="9" t="n"/>
      <c r="C24" s="9" t="n"/>
      <c r="D24" s="9" t="n"/>
      <c r="E24" s="9" t="n"/>
      <c r="F24" s="9" t="n"/>
      <c r="G24" s="9" t="n"/>
      <c r="H24" s="9" t="n"/>
    </row>
    <row r="25" ht="18" customHeight="1">
      <c r="B25" s="7">
        <f>(DATE(Jan!$J$3,$K$3,1)-WEEKDAY(DATE(Jan!$J$3,$K$3,1))+1)+35</f>
        <v/>
      </c>
      <c r="C25" s="7">
        <f>(DATE(Jan!$J$3,$K$3,1)-WEEKDAY(DATE(Jan!$J$3,$K$3,1))+1)+36</f>
        <v/>
      </c>
      <c r="D25" s="7">
        <f>(DATE(Jan!$J$3,$K$3,1)-WEEKDAY(DATE(Jan!$J$3,$K$3,1))+1)+37</f>
        <v/>
      </c>
      <c r="E25" s="7">
        <f>(DATE(Jan!$J$3,$K$3,1)-WEEKDAY(DATE(Jan!$J$3,$K$3,1))+1)+38</f>
        <v/>
      </c>
      <c r="F25" s="7">
        <f>(DATE(Jan!$J$3,$K$3,1)-WEEKDAY(DATE(Jan!$J$3,$K$3,1))+1)+39</f>
        <v/>
      </c>
      <c r="G25" s="7">
        <f>(DATE(Jan!$J$3,$K$3,1)-WEEKDAY(DATE(Jan!$J$3,$K$3,1))+1)+40</f>
        <v/>
      </c>
      <c r="H25" s="7">
        <f>(DATE(Jan!$J$3,$K$3,1)-WEEKDAY(DATE(Jan!$J$3,$K$3,1))+1)+41</f>
        <v/>
      </c>
    </row>
    <row r="26" ht="14" customHeight="1">
      <c r="B26" s="8" t="n"/>
      <c r="C26" s="8" t="n"/>
      <c r="D26" s="8" t="n"/>
      <c r="E26" s="8" t="n"/>
      <c r="F26" s="8" t="n"/>
      <c r="G26" s="8" t="n"/>
      <c r="H26" s="8" t="n"/>
    </row>
    <row r="27" ht="14" customHeight="1">
      <c r="B27" s="8" t="n"/>
      <c r="C27" s="8" t="n"/>
      <c r="D27" s="8" t="n"/>
      <c r="E27" s="8" t="n"/>
      <c r="F27" s="8" t="n"/>
      <c r="G27" s="8" t="n"/>
      <c r="H27" s="8" t="n"/>
    </row>
    <row r="28" ht="14" customHeight="1">
      <c r="B28" s="9" t="n"/>
      <c r="C28" s="9" t="n"/>
      <c r="D28" s="9" t="n"/>
      <c r="E28" s="9" t="n"/>
      <c r="F28" s="9" t="n"/>
      <c r="G28" s="9" t="n"/>
      <c r="H28" s="9" t="n"/>
    </row>
  </sheetData>
  <mergeCells count="1">
    <mergeCell ref="B2:H2"/>
  </mergeCells>
  <conditionalFormatting sqref="B5:H5">
    <cfRule type="expression" priority="1" dxfId="0" stopIfTrue="1">
      <formula>MONTH(B5)&lt;&gt;$K$3</formula>
    </cfRule>
    <cfRule type="expression" priority="2" dxfId="1">
      <formula>B5=TODAY()</formula>
    </cfRule>
  </conditionalFormatting>
  <conditionalFormatting sqref="B5:B8">
    <cfRule type="expression" priority="3" dxfId="2">
      <formula>TRUE</formula>
    </cfRule>
  </conditionalFormatting>
  <conditionalFormatting sqref="H5:H8">
    <cfRule type="expression" priority="4" dxfId="2">
      <formula>TRUE</formula>
    </cfRule>
  </conditionalFormatting>
  <conditionalFormatting sqref="B9:H9">
    <cfRule type="expression" priority="5" dxfId="0" stopIfTrue="1">
      <formula>MONTH(B9)&lt;&gt;$K$3</formula>
    </cfRule>
    <cfRule type="expression" priority="6" dxfId="1">
      <formula>B9=TODAY()</formula>
    </cfRule>
  </conditionalFormatting>
  <conditionalFormatting sqref="B9:B12">
    <cfRule type="expression" priority="7" dxfId="2">
      <formula>TRUE</formula>
    </cfRule>
  </conditionalFormatting>
  <conditionalFormatting sqref="H9:H12">
    <cfRule type="expression" priority="8" dxfId="2">
      <formula>TRUE</formula>
    </cfRule>
  </conditionalFormatting>
  <conditionalFormatting sqref="B13:H13">
    <cfRule type="expression" priority="9" dxfId="0" stopIfTrue="1">
      <formula>MONTH(B13)&lt;&gt;$K$3</formula>
    </cfRule>
    <cfRule type="expression" priority="10" dxfId="1">
      <formula>B13=TODAY()</formula>
    </cfRule>
  </conditionalFormatting>
  <conditionalFormatting sqref="B13:B16">
    <cfRule type="expression" priority="11" dxfId="2">
      <formula>TRUE</formula>
    </cfRule>
  </conditionalFormatting>
  <conditionalFormatting sqref="H13:H16">
    <cfRule type="expression" priority="12" dxfId="2">
      <formula>TRUE</formula>
    </cfRule>
  </conditionalFormatting>
  <conditionalFormatting sqref="B17:H17">
    <cfRule type="expression" priority="13" dxfId="0" stopIfTrue="1">
      <formula>MONTH(B17)&lt;&gt;$K$3</formula>
    </cfRule>
    <cfRule type="expression" priority="14" dxfId="1">
      <formula>B17=TODAY()</formula>
    </cfRule>
  </conditionalFormatting>
  <conditionalFormatting sqref="B17:B20">
    <cfRule type="expression" priority="15" dxfId="2">
      <formula>TRUE</formula>
    </cfRule>
  </conditionalFormatting>
  <conditionalFormatting sqref="H17:H20">
    <cfRule type="expression" priority="16" dxfId="2">
      <formula>TRUE</formula>
    </cfRule>
  </conditionalFormatting>
  <conditionalFormatting sqref="B21:H21">
    <cfRule type="expression" priority="17" dxfId="0" stopIfTrue="1">
      <formula>MONTH(B21)&lt;&gt;$K$3</formula>
    </cfRule>
    <cfRule type="expression" priority="18" dxfId="1">
      <formula>B21=TODAY()</formula>
    </cfRule>
  </conditionalFormatting>
  <conditionalFormatting sqref="B21:B24">
    <cfRule type="expression" priority="19" dxfId="2">
      <formula>TRUE</formula>
    </cfRule>
  </conditionalFormatting>
  <conditionalFormatting sqref="H21:H24">
    <cfRule type="expression" priority="20" dxfId="2">
      <formula>TRUE</formula>
    </cfRule>
  </conditionalFormatting>
  <conditionalFormatting sqref="B25:H25">
    <cfRule type="expression" priority="21" dxfId="0" stopIfTrue="1">
      <formula>MONTH(B25)&lt;&gt;$K$3</formula>
    </cfRule>
    <cfRule type="expression" priority="22" dxfId="1">
      <formula>B25=TODAY()</formula>
    </cfRule>
  </conditionalFormatting>
  <conditionalFormatting sqref="B25:B28">
    <cfRule type="expression" priority="23" dxfId="2">
      <formula>TRUE</formula>
    </cfRule>
  </conditionalFormatting>
  <conditionalFormatting sqref="H25:H28">
    <cfRule type="expression" priority="24" dxfId="2">
      <formula>TRUE</formula>
    </cfRule>
  </conditionalFormatting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Jan</dc:title>
  <dcterms:created xmlns:dcterms="http://purl.org/dc/terms/" xmlns:xsi="http://www.w3.org/2001/XMLSchema-instance" xsi:type="dcterms:W3CDTF">2026-10-17T18:55:44Z</dcterms:created>
  <dcterms:modified xmlns:dcterms="http://purl.org/dc/terms/" xmlns:xsi="http://www.w3.org/2001/XMLSchema-instance" xsi:type="dcterms:W3CDTF">2026-10-17T18:55:45Z</dcterms:modified>
</cp:coreProperties>
</file>