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Payroll" sheetId="1" state="visible" r:id="rId1"/>
    <sheet xmlns:r="http://schemas.openxmlformats.org/officeDocument/2006/relationships" name="Pay Stub" sheetId="2" state="visible" r:id="rId2"/>
  </sheets>
  <definedNames>
    <definedName name="_xlnm.Print_Area" localSheetId="0">'Weekly Payroll'!$A$1:$T$23</definedName>
    <definedName name="_xlnm.Print_Area" localSheetId="1">'Pay Stub'!$A$1:$G$18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d, yyyy"/>
    <numFmt numFmtId="166" formatCode="0.0&quot;x&quot;"/>
    <numFmt numFmtId="167" formatCode="0.0;-0.0;&quot;&quot;"/>
    <numFmt numFmtId="168" formatCode="0.0;-0.0;&quot;-&quot;"/>
    <numFmt numFmtId="169" formatCode="#,##0.00;(#,##0.00);&quot;-&quot;"/>
    <numFmt numFmtId="170" formatCode="0.0"/>
  </numFmts>
  <fonts count="20">
    <font>
      <name val="Calibri"/>
      <family val="2"/>
      <color theme="1"/>
      <sz val="11"/>
      <scheme val="minor"/>
    </font>
    <font>
      <name val="Calibri"/>
      <b val="1"/>
      <color rgb="000B6E4F"/>
      <sz val="22"/>
    </font>
    <font>
      <name val="Calibri"/>
      <color rgb="007F7F7F"/>
      <sz val="10"/>
    </font>
    <font>
      <name val="Calibri"/>
      <b val="1"/>
      <color rgb="00595959"/>
      <sz val="10"/>
    </font>
    <font>
      <name val="Calibri"/>
      <b val="1"/>
      <color rgb="001F4E79"/>
      <sz val="10"/>
    </font>
    <font>
      <name val="Calibri"/>
      <b val="1"/>
      <color rgb="00262626"/>
      <sz val="10"/>
    </font>
    <font>
      <name val="Calibri"/>
      <i val="1"/>
      <color rgb="00595959"/>
      <sz val="9"/>
    </font>
    <font>
      <name val="Calibri"/>
      <b val="1"/>
      <color rgb="00FFFFFF"/>
      <sz val="9.5"/>
    </font>
    <font>
      <name val="Calibri"/>
      <color rgb="001F4E79"/>
      <sz val="10"/>
    </font>
    <font>
      <name val="Calibri"/>
      <color rgb="00262626"/>
      <sz val="10"/>
    </font>
    <font>
      <name val="Calibri"/>
      <b val="1"/>
      <color rgb="000B6E4F"/>
      <sz val="10"/>
    </font>
    <font>
      <name val="Calibri"/>
      <b val="1"/>
      <color rgb="00FFFFFF"/>
      <sz val="10.5"/>
    </font>
    <font>
      <name val="Calibri"/>
      <b val="1"/>
      <color rgb="00FFFFFF"/>
      <sz val="10"/>
    </font>
    <font>
      <name val="Calibri"/>
      <b val="1"/>
      <color rgb="000B6E4F"/>
      <sz val="16"/>
    </font>
    <font>
      <name val="Calibri"/>
      <b val="1"/>
      <color rgb="00404040"/>
      <sz val="14"/>
    </font>
    <font>
      <name val="Calibri"/>
      <color rgb="007F7F7F"/>
      <sz val="9"/>
    </font>
    <font>
      <name val="Calibri"/>
      <b val="1"/>
      <color rgb="00FFFFFF"/>
      <sz val="11"/>
    </font>
    <font>
      <name val="Calibri"/>
      <b val="1"/>
      <color rgb="000B6E4F"/>
      <sz val="11"/>
    </font>
    <font>
      <name val="Calibri"/>
      <b val="1"/>
      <color rgb="00FFFFFF"/>
      <sz val="14"/>
    </font>
    <font>
      <name val="Calibri"/>
      <i val="1"/>
      <color rgb="007F7F7F"/>
      <sz val="9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0B6E4F"/>
        <bgColor rgb="000B6E4F"/>
      </patternFill>
    </fill>
    <fill>
      <patternFill patternType="solid">
        <fgColor rgb="00EAF6F1"/>
        <bgColor rgb="00EAF6F1"/>
      </patternFill>
    </fill>
  </fills>
  <borders count="17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7FB8A4"/>
      </left>
      <right style="thin">
        <color rgb="00D3E8DF"/>
      </right>
      <top style="thin">
        <color rgb="007FB8A4"/>
      </top>
      <bottom style="thin">
        <color rgb="00D3E8DF"/>
      </bottom>
    </border>
    <border>
      <left style="thin">
        <color rgb="00D3E8DF"/>
      </left>
      <right style="thin">
        <color rgb="00D3E8DF"/>
      </right>
      <top style="thin">
        <color rgb="007FB8A4"/>
      </top>
      <bottom style="thin">
        <color rgb="00D3E8DF"/>
      </bottom>
    </border>
    <border>
      <left style="thin">
        <color rgb="00D3E8DF"/>
      </left>
      <right style="thin">
        <color rgb="007FB8A4"/>
      </right>
      <top style="thin">
        <color rgb="007FB8A4"/>
      </top>
      <bottom style="thin">
        <color rgb="00D3E8DF"/>
      </bottom>
    </border>
    <border>
      <left style="thin">
        <color rgb="007FB8A4"/>
      </left>
      <right style="thin">
        <color rgb="00D3E8DF"/>
      </right>
      <top style="thin">
        <color rgb="00D3E8DF"/>
      </top>
      <bottom style="thin">
        <color rgb="00D3E8DF"/>
      </bottom>
    </border>
    <border>
      <left style="thin">
        <color rgb="00D3E8DF"/>
      </left>
      <right style="thin">
        <color rgb="00D3E8DF"/>
      </right>
      <top style="thin">
        <color rgb="00D3E8DF"/>
      </top>
      <bottom style="thin">
        <color rgb="00D3E8DF"/>
      </bottom>
    </border>
    <border>
      <left style="thin">
        <color rgb="00D3E8DF"/>
      </left>
      <right style="thin">
        <color rgb="007FB8A4"/>
      </right>
      <top style="thin">
        <color rgb="00D3E8DF"/>
      </top>
      <bottom style="thin">
        <color rgb="00D3E8DF"/>
      </bottom>
    </border>
    <border>
      <left style="thin">
        <color rgb="007FB8A4"/>
      </left>
      <right style="thin">
        <color rgb="00D3E8DF"/>
      </right>
      <top style="thin">
        <color rgb="00D3E8DF"/>
      </top>
      <bottom style="thin">
        <color rgb="007FB8A4"/>
      </bottom>
    </border>
    <border>
      <left style="thin">
        <color rgb="00D3E8DF"/>
      </left>
      <right style="thin">
        <color rgb="00D3E8DF"/>
      </right>
      <top style="thin">
        <color rgb="00D3E8DF"/>
      </top>
      <bottom style="thin">
        <color rgb="007FB8A4"/>
      </bottom>
    </border>
    <border>
      <left style="thin">
        <color rgb="00D3E8DF"/>
      </left>
      <right style="thin">
        <color rgb="007FB8A4"/>
      </right>
      <top style="thin">
        <color rgb="00D3E8DF"/>
      </top>
      <bottom style="thin">
        <color rgb="007FB8A4"/>
      </bottom>
    </border>
    <border>
      <bottom style="medium">
        <color rgb="000B6E4F"/>
      </bottom>
    </border>
    <border>
      <bottom style="thin">
        <color rgb="00E0E0E0"/>
      </bottom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right" vertical="center" indent="1"/>
    </xf>
    <xf numFmtId="1" fontId="4" fillId="2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top" wrapText="1"/>
    </xf>
    <xf numFmtId="165" fontId="5" fillId="0" borderId="0" applyAlignment="1" pivotButton="0" quotePrefix="0" xfId="0">
      <alignment horizontal="center" vertical="center"/>
    </xf>
    <xf numFmtId="166" fontId="4" fillId="2" borderId="1" applyAlignment="1" pivotButton="0" quotePrefix="0" xfId="0">
      <alignment horizontal="center" vertical="center"/>
    </xf>
    <xf numFmtId="10" fontId="4" fillId="2" borderId="1" applyAlignment="1" pivotButton="0" quotePrefix="0" xfId="0">
      <alignment horizontal="center" vertical="center"/>
    </xf>
    <xf numFmtId="0" fontId="7" fillId="3" borderId="6" applyAlignment="1" pivotButton="0" quotePrefix="0" xfId="0">
      <alignment horizontal="center" vertical="center" wrapText="1"/>
    </xf>
    <xf numFmtId="0" fontId="7" fillId="3" borderId="7" applyAlignment="1" pivotButton="0" quotePrefix="0" xfId="0">
      <alignment horizontal="center" vertical="center" wrapText="1"/>
    </xf>
    <xf numFmtId="0" fontId="7" fillId="3" borderId="8" applyAlignment="1" pivotButton="0" quotePrefix="0" xfId="0">
      <alignment horizontal="center" vertical="center" wrapText="1"/>
    </xf>
    <xf numFmtId="0" fontId="8" fillId="0" borderId="9" applyAlignment="1" pivotButton="0" quotePrefix="0" xfId="0">
      <alignment horizontal="left" vertical="center" indent="1"/>
    </xf>
    <xf numFmtId="167" fontId="8" fillId="0" borderId="10" applyAlignment="1" pivotButton="0" quotePrefix="0" xfId="0">
      <alignment horizontal="center" vertical="center"/>
    </xf>
    <xf numFmtId="168" fontId="5" fillId="0" borderId="10" applyAlignment="1" pivotButton="0" quotePrefix="0" xfId="0">
      <alignment horizontal="center" vertical="center"/>
    </xf>
    <xf numFmtId="168" fontId="9" fillId="0" borderId="10" applyAlignment="1" pivotButton="0" quotePrefix="0" xfId="0">
      <alignment horizontal="center" vertical="center"/>
    </xf>
    <xf numFmtId="169" fontId="8" fillId="0" borderId="10" pivotButton="0" quotePrefix="0" xfId="0"/>
    <xf numFmtId="169" fontId="9" fillId="0" borderId="10" pivotButton="0" quotePrefix="0" xfId="0"/>
    <xf numFmtId="169" fontId="5" fillId="0" borderId="10" pivotButton="0" quotePrefix="0" xfId="0"/>
    <xf numFmtId="9" fontId="8" fillId="0" borderId="10" applyAlignment="1" pivotButton="0" quotePrefix="0" xfId="0">
      <alignment horizontal="center" vertical="center"/>
    </xf>
    <xf numFmtId="169" fontId="10" fillId="0" borderId="11" pivotButton="0" quotePrefix="0" xfId="0"/>
    <xf numFmtId="0" fontId="8" fillId="4" borderId="9" applyAlignment="1" pivotButton="0" quotePrefix="0" xfId="0">
      <alignment horizontal="left" vertical="center" indent="1"/>
    </xf>
    <xf numFmtId="167" fontId="8" fillId="4" borderId="10" applyAlignment="1" pivotButton="0" quotePrefix="0" xfId="0">
      <alignment horizontal="center" vertical="center"/>
    </xf>
    <xf numFmtId="168" fontId="5" fillId="4" borderId="10" applyAlignment="1" pivotButton="0" quotePrefix="0" xfId="0">
      <alignment horizontal="center" vertical="center"/>
    </xf>
    <xf numFmtId="168" fontId="9" fillId="4" borderId="10" applyAlignment="1" pivotButton="0" quotePrefix="0" xfId="0">
      <alignment horizontal="center" vertical="center"/>
    </xf>
    <xf numFmtId="169" fontId="8" fillId="4" borderId="10" pivotButton="0" quotePrefix="0" xfId="0"/>
    <xf numFmtId="169" fontId="9" fillId="4" borderId="10" pivotButton="0" quotePrefix="0" xfId="0"/>
    <xf numFmtId="169" fontId="5" fillId="4" borderId="10" pivotButton="0" quotePrefix="0" xfId="0"/>
    <xf numFmtId="9" fontId="8" fillId="4" borderId="10" applyAlignment="1" pivotButton="0" quotePrefix="0" xfId="0">
      <alignment horizontal="center" vertical="center"/>
    </xf>
    <xf numFmtId="169" fontId="10" fillId="4" borderId="11" pivotButton="0" quotePrefix="0" xfId="0"/>
    <xf numFmtId="0" fontId="8" fillId="4" borderId="12" applyAlignment="1" pivotButton="0" quotePrefix="0" xfId="0">
      <alignment horizontal="left" vertical="center" indent="1"/>
    </xf>
    <xf numFmtId="167" fontId="8" fillId="4" borderId="13" applyAlignment="1" pivotButton="0" quotePrefix="0" xfId="0">
      <alignment horizontal="center" vertical="center"/>
    </xf>
    <xf numFmtId="168" fontId="5" fillId="4" borderId="13" applyAlignment="1" pivotButton="0" quotePrefix="0" xfId="0">
      <alignment horizontal="center" vertical="center"/>
    </xf>
    <xf numFmtId="168" fontId="9" fillId="4" borderId="13" applyAlignment="1" pivotButton="0" quotePrefix="0" xfId="0">
      <alignment horizontal="center" vertical="center"/>
    </xf>
    <xf numFmtId="169" fontId="8" fillId="4" borderId="13" pivotButton="0" quotePrefix="0" xfId="0"/>
    <xf numFmtId="169" fontId="9" fillId="4" borderId="13" pivotButton="0" quotePrefix="0" xfId="0"/>
    <xf numFmtId="169" fontId="5" fillId="4" borderId="13" pivotButton="0" quotePrefix="0" xfId="0"/>
    <xf numFmtId="9" fontId="8" fillId="4" borderId="13" applyAlignment="1" pivotButton="0" quotePrefix="0" xfId="0">
      <alignment horizontal="center" vertical="center"/>
    </xf>
    <xf numFmtId="169" fontId="10" fillId="4" borderId="14" pivotButton="0" quotePrefix="0" xfId="0"/>
    <xf numFmtId="0" fontId="11" fillId="3" borderId="0" applyAlignment="1" pivotButton="0" quotePrefix="0" xfId="0">
      <alignment horizontal="left" vertical="center" indent="1"/>
    </xf>
    <xf numFmtId="170" fontId="12" fillId="3" borderId="0" applyAlignment="1" pivotButton="0" quotePrefix="0" xfId="0">
      <alignment horizontal="center" vertical="center"/>
    </xf>
    <xf numFmtId="0" fontId="0" fillId="3" borderId="0" pivotButton="0" quotePrefix="0" xfId="0"/>
    <xf numFmtId="169" fontId="12" fillId="3" borderId="0" applyAlignment="1" pivotButton="0" quotePrefix="0" xfId="0">
      <alignment horizontal="right" vertical="center" indent="1"/>
    </xf>
    <xf numFmtId="0" fontId="13" fillId="0" borderId="0" pivotButton="0" quotePrefix="0" xfId="0"/>
    <xf numFmtId="0" fontId="14" fillId="0" borderId="0" applyAlignment="1" pivotButton="0" quotePrefix="0" xfId="0">
      <alignment horizontal="right" vertical="center" indent="1"/>
    </xf>
    <xf numFmtId="0" fontId="15" fillId="0" borderId="15" pivotButton="0" quotePrefix="0" xfId="0"/>
    <xf numFmtId="0" fontId="0" fillId="0" borderId="15" pivotButton="0" quotePrefix="0" xfId="0"/>
    <xf numFmtId="0" fontId="4" fillId="2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 indent="1"/>
    </xf>
    <xf numFmtId="0" fontId="16" fillId="3" borderId="0" applyAlignment="1" pivotButton="0" quotePrefix="0" xfId="0">
      <alignment horizontal="left" vertical="center" indent="1"/>
    </xf>
    <xf numFmtId="0" fontId="9" fillId="0" borderId="0" pivotButton="0" quotePrefix="0" xfId="0"/>
    <xf numFmtId="170" fontId="9" fillId="0" borderId="16" pivotButton="0" quotePrefix="0" xfId="0"/>
    <xf numFmtId="169" fontId="9" fillId="0" borderId="16" pivotButton="0" quotePrefix="0" xfId="0"/>
    <xf numFmtId="0" fontId="17" fillId="0" borderId="0" pivotButton="0" quotePrefix="0" xfId="0"/>
    <xf numFmtId="169" fontId="17" fillId="4" borderId="0" pivotButton="0" quotePrefix="0" xfId="0"/>
    <xf numFmtId="0" fontId="18" fillId="3" borderId="0" applyAlignment="1" pivotButton="0" quotePrefix="0" xfId="0">
      <alignment horizontal="right" vertical="center" indent="1"/>
    </xf>
    <xf numFmtId="169" fontId="18" fillId="3" borderId="0" pivotButton="0" quotePrefix="0" xfId="0"/>
    <xf numFmtId="0" fontId="1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S22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9" customWidth="1" min="10" max="10"/>
    <col width="9" customWidth="1" min="11" max="11"/>
    <col width="9" customWidth="1" min="12" max="12"/>
    <col width="10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2" customWidth="1" min="19" max="19"/>
    <col width="2" customWidth="1" min="20" max="20"/>
  </cols>
  <sheetData>
    <row r="2" ht="32" customHeight="1">
      <c r="B2" s="1" t="inlineStr">
        <is>
          <t>Weekly Payroll Calculator</t>
        </is>
      </c>
      <c r="C2" s="1" t="n"/>
      <c r="D2" s="1" t="n"/>
      <c r="E2" s="1" t="n"/>
      <c r="F2" s="1" t="n"/>
      <c r="G2" s="1" t="n"/>
      <c r="H2" s="1" t="n"/>
      <c r="I2" s="1" t="n"/>
    </row>
    <row r="3">
      <c r="B3" s="2" t="inlineStr">
        <is>
          <t>Your Company Name</t>
        </is>
      </c>
      <c r="C3" s="2" t="n"/>
      <c r="D3" s="2" t="n"/>
      <c r="E3" s="2" t="n"/>
      <c r="F3" s="2" t="n"/>
      <c r="G3" s="2" t="n"/>
      <c r="H3" s="2" t="n"/>
      <c r="I3" s="2" t="n"/>
    </row>
    <row r="5">
      <c r="B5" s="3" t="inlineStr">
        <is>
          <t>Week starting</t>
        </is>
      </c>
      <c r="C5" s="4" t="n">
        <v>46328</v>
      </c>
      <c r="D5" s="5" t="n"/>
      <c r="E5" s="6" t="n"/>
      <c r="J5" s="7" t="inlineStr">
        <is>
          <t>Regular hours limit</t>
        </is>
      </c>
      <c r="K5" s="7" t="n"/>
      <c r="L5" s="7" t="n"/>
      <c r="M5" s="8" t="n">
        <v>40</v>
      </c>
      <c r="N5" s="9" t="inlineStr">
        <is>
          <t>Enter daily hours, the hourly rate and the income tax withholding % for each employee. Hours above the weekly limit are paid at the overtime rate.</t>
        </is>
      </c>
      <c r="O5" s="9" t="n"/>
      <c r="P5" s="9" t="n"/>
      <c r="Q5" s="9" t="n"/>
      <c r="R5" s="9" t="n"/>
      <c r="S5" s="9" t="n"/>
    </row>
    <row r="6">
      <c r="B6" s="3" t="inlineStr">
        <is>
          <t>Week ending</t>
        </is>
      </c>
      <c r="C6" s="10">
        <f>C5+6</f>
        <v/>
      </c>
      <c r="J6" s="7" t="inlineStr">
        <is>
          <t>Overtime rate</t>
        </is>
      </c>
      <c r="K6" s="7" t="n"/>
      <c r="L6" s="7" t="n"/>
      <c r="M6" s="11" t="n">
        <v>1.5</v>
      </c>
      <c r="N6" s="9" t="n"/>
      <c r="O6" s="9" t="n"/>
      <c r="P6" s="9" t="n"/>
      <c r="Q6" s="9" t="n"/>
      <c r="R6" s="9" t="n"/>
      <c r="S6" s="9" t="n"/>
    </row>
    <row r="7">
      <c r="J7" s="7" t="inlineStr">
        <is>
          <t>Payroll tax rate</t>
        </is>
      </c>
      <c r="K7" s="7" t="n"/>
      <c r="L7" s="7" t="n"/>
      <c r="M7" s="12" t="n">
        <v>0.0765</v>
      </c>
      <c r="N7" s="9" t="n"/>
      <c r="O7" s="9" t="n"/>
      <c r="P7" s="9" t="n"/>
      <c r="Q7" s="9" t="n"/>
      <c r="R7" s="9" t="n"/>
      <c r="S7" s="9" t="n"/>
    </row>
    <row r="9" ht="30" customHeight="1">
      <c r="B9" s="13" t="inlineStr">
        <is>
          <t>Employee</t>
        </is>
      </c>
      <c r="C9" s="14" t="inlineStr">
        <is>
          <t>Mon</t>
        </is>
      </c>
      <c r="D9" s="14" t="inlineStr">
        <is>
          <t>Tue</t>
        </is>
      </c>
      <c r="E9" s="14" t="inlineStr">
        <is>
          <t>Wed</t>
        </is>
      </c>
      <c r="F9" s="14" t="inlineStr">
        <is>
          <t>Thu</t>
        </is>
      </c>
      <c r="G9" s="14" t="inlineStr">
        <is>
          <t>Fri</t>
        </is>
      </c>
      <c r="H9" s="14" t="inlineStr">
        <is>
          <t>Sat</t>
        </is>
      </c>
      <c r="I9" s="14" t="inlineStr">
        <is>
          <t>Sun</t>
        </is>
      </c>
      <c r="J9" s="14" t="inlineStr">
        <is>
          <t>Total Hrs</t>
        </is>
      </c>
      <c r="K9" s="14" t="inlineStr">
        <is>
          <t>Regular</t>
        </is>
      </c>
      <c r="L9" s="14" t="inlineStr">
        <is>
          <t>Overtime</t>
        </is>
      </c>
      <c r="M9" s="14" t="inlineStr">
        <is>
          <t>Hourly Rate</t>
        </is>
      </c>
      <c r="N9" s="14" t="inlineStr">
        <is>
          <t>Regular Pay</t>
        </is>
      </c>
      <c r="O9" s="14" t="inlineStr">
        <is>
          <t>OT Pay</t>
        </is>
      </c>
      <c r="P9" s="14" t="inlineStr">
        <is>
          <t>Gross Pay</t>
        </is>
      </c>
      <c r="Q9" s="14" t="inlineStr">
        <is>
          <t>Income Tax %</t>
        </is>
      </c>
      <c r="R9" s="14" t="inlineStr">
        <is>
          <t>Taxes</t>
        </is>
      </c>
      <c r="S9" s="15" t="inlineStr">
        <is>
          <t>Net Pay</t>
        </is>
      </c>
    </row>
    <row r="10">
      <c r="B10" s="16" t="inlineStr">
        <is>
          <t>Ava Johnson</t>
        </is>
      </c>
      <c r="C10" s="17" t="n">
        <v>8</v>
      </c>
      <c r="D10" s="17" t="n">
        <v>8</v>
      </c>
      <c r="E10" s="17" t="n">
        <v>8</v>
      </c>
      <c r="F10" s="17" t="n">
        <v>8</v>
      </c>
      <c r="G10" s="17" t="n">
        <v>8</v>
      </c>
      <c r="H10" s="17" t="n">
        <v>4</v>
      </c>
      <c r="I10" s="17" t="n">
        <v>0</v>
      </c>
      <c r="J10" s="18">
        <f>SUM(C10:I10)</f>
        <v/>
      </c>
      <c r="K10" s="19">
        <f>MIN(J10,$M$5)</f>
        <v/>
      </c>
      <c r="L10" s="19">
        <f>MAX(0,J10-$M$5)</f>
        <v/>
      </c>
      <c r="M10" s="20" t="n">
        <v>21</v>
      </c>
      <c r="N10" s="21">
        <f>ROUND(K10*M10,2)</f>
        <v/>
      </c>
      <c r="O10" s="21">
        <f>ROUND(L10*M10*$M$6,2)</f>
        <v/>
      </c>
      <c r="P10" s="22">
        <f>N10+O10</f>
        <v/>
      </c>
      <c r="Q10" s="23" t="n">
        <v>0.1</v>
      </c>
      <c r="R10" s="21">
        <f>ROUND(P10*(Q10+$M$7),2)</f>
        <v/>
      </c>
      <c r="S10" s="24">
        <f>P10-R10</f>
        <v/>
      </c>
    </row>
    <row r="11">
      <c r="B11" s="25" t="inlineStr">
        <is>
          <t>Liam Smith</t>
        </is>
      </c>
      <c r="C11" s="26" t="n">
        <v>9</v>
      </c>
      <c r="D11" s="26" t="n">
        <v>9</v>
      </c>
      <c r="E11" s="26" t="n">
        <v>9</v>
      </c>
      <c r="F11" s="26" t="n">
        <v>9</v>
      </c>
      <c r="G11" s="26" t="n">
        <v>8</v>
      </c>
      <c r="H11" s="26" t="n">
        <v>0</v>
      </c>
      <c r="I11" s="26" t="n">
        <v>0</v>
      </c>
      <c r="J11" s="27">
        <f>SUM(C11:I11)</f>
        <v/>
      </c>
      <c r="K11" s="28">
        <f>MIN(J11,$M$5)</f>
        <v/>
      </c>
      <c r="L11" s="28">
        <f>MAX(0,J11-$M$5)</f>
        <v/>
      </c>
      <c r="M11" s="29" t="n">
        <v>19.5</v>
      </c>
      <c r="N11" s="30">
        <f>ROUND(K11*M11,2)</f>
        <v/>
      </c>
      <c r="O11" s="30">
        <f>ROUND(L11*M11*$M$6,2)</f>
        <v/>
      </c>
      <c r="P11" s="31">
        <f>N11+O11</f>
        <v/>
      </c>
      <c r="Q11" s="32" t="n">
        <v>0.09</v>
      </c>
      <c r="R11" s="30">
        <f>ROUND(P11*(Q11+$M$7),2)</f>
        <v/>
      </c>
      <c r="S11" s="33">
        <f>P11-R11</f>
        <v/>
      </c>
    </row>
    <row r="12">
      <c r="B12" s="16" t="inlineStr">
        <is>
          <t>Sophia Martinez</t>
        </is>
      </c>
      <c r="C12" s="17" t="n">
        <v>8</v>
      </c>
      <c r="D12" s="17" t="n">
        <v>8</v>
      </c>
      <c r="E12" s="17" t="n">
        <v>8</v>
      </c>
      <c r="F12" s="17" t="n">
        <v>8</v>
      </c>
      <c r="G12" s="17" t="n">
        <v>8</v>
      </c>
      <c r="H12" s="17" t="n">
        <v>0</v>
      </c>
      <c r="I12" s="17" t="n">
        <v>0</v>
      </c>
      <c r="J12" s="18">
        <f>SUM(C12:I12)</f>
        <v/>
      </c>
      <c r="K12" s="19">
        <f>MIN(J12,$M$5)</f>
        <v/>
      </c>
      <c r="L12" s="19">
        <f>MAX(0,J12-$M$5)</f>
        <v/>
      </c>
      <c r="M12" s="20" t="n">
        <v>24</v>
      </c>
      <c r="N12" s="21">
        <f>ROUND(K12*M12,2)</f>
        <v/>
      </c>
      <c r="O12" s="21">
        <f>ROUND(L12*M12*$M$6,2)</f>
        <v/>
      </c>
      <c r="P12" s="22">
        <f>N12+O12</f>
        <v/>
      </c>
      <c r="Q12" s="23" t="n">
        <v>0.11</v>
      </c>
      <c r="R12" s="21">
        <f>ROUND(P12*(Q12+$M$7),2)</f>
        <v/>
      </c>
      <c r="S12" s="24">
        <f>P12-R12</f>
        <v/>
      </c>
    </row>
    <row r="13">
      <c r="B13" s="25" t="inlineStr">
        <is>
          <t>Noah Williams</t>
        </is>
      </c>
      <c r="C13" s="26" t="n">
        <v>6</v>
      </c>
      <c r="D13" s="26" t="n">
        <v>6</v>
      </c>
      <c r="E13" s="26" t="n">
        <v>0</v>
      </c>
      <c r="F13" s="26" t="n">
        <v>6</v>
      </c>
      <c r="G13" s="26" t="n">
        <v>6</v>
      </c>
      <c r="H13" s="26" t="n">
        <v>8</v>
      </c>
      <c r="I13" s="26" t="n">
        <v>0</v>
      </c>
      <c r="J13" s="27">
        <f>SUM(C13:I13)</f>
        <v/>
      </c>
      <c r="K13" s="28">
        <f>MIN(J13,$M$5)</f>
        <v/>
      </c>
      <c r="L13" s="28">
        <f>MAX(0,J13-$M$5)</f>
        <v/>
      </c>
      <c r="M13" s="29" t="n">
        <v>17.25</v>
      </c>
      <c r="N13" s="30">
        <f>ROUND(K13*M13,2)</f>
        <v/>
      </c>
      <c r="O13" s="30">
        <f>ROUND(L13*M13*$M$6,2)</f>
        <v/>
      </c>
      <c r="P13" s="31">
        <f>N13+O13</f>
        <v/>
      </c>
      <c r="Q13" s="32" t="n">
        <v>0.08</v>
      </c>
      <c r="R13" s="30">
        <f>ROUND(P13*(Q13+$M$7),2)</f>
        <v/>
      </c>
      <c r="S13" s="33">
        <f>P13-R13</f>
        <v/>
      </c>
    </row>
    <row r="14">
      <c r="B14" s="16" t="inlineStr">
        <is>
          <t>Olivia Brown</t>
        </is>
      </c>
      <c r="C14" s="17" t="n">
        <v>10</v>
      </c>
      <c r="D14" s="17" t="n">
        <v>10</v>
      </c>
      <c r="E14" s="17" t="n">
        <v>10</v>
      </c>
      <c r="F14" s="17" t="n">
        <v>10</v>
      </c>
      <c r="G14" s="17" t="n">
        <v>8</v>
      </c>
      <c r="H14" s="17" t="n">
        <v>6</v>
      </c>
      <c r="I14" s="17" t="n">
        <v>0</v>
      </c>
      <c r="J14" s="18">
        <f>SUM(C14:I14)</f>
        <v/>
      </c>
      <c r="K14" s="19">
        <f>MIN(J14,$M$5)</f>
        <v/>
      </c>
      <c r="L14" s="19">
        <f>MAX(0,J14-$M$5)</f>
        <v/>
      </c>
      <c r="M14" s="20" t="n">
        <v>26</v>
      </c>
      <c r="N14" s="21">
        <f>ROUND(K14*M14,2)</f>
        <v/>
      </c>
      <c r="O14" s="21">
        <f>ROUND(L14*M14*$M$6,2)</f>
        <v/>
      </c>
      <c r="P14" s="22">
        <f>N14+O14</f>
        <v/>
      </c>
      <c r="Q14" s="23" t="n">
        <v>0.12</v>
      </c>
      <c r="R14" s="21">
        <f>ROUND(P14*(Q14+$M$7),2)</f>
        <v/>
      </c>
      <c r="S14" s="24">
        <f>P14-R14</f>
        <v/>
      </c>
    </row>
    <row r="15">
      <c r="B15" s="25" t="inlineStr">
        <is>
          <t>Ethan Davis</t>
        </is>
      </c>
      <c r="C15" s="26" t="n">
        <v>8</v>
      </c>
      <c r="D15" s="26" t="n">
        <v>8</v>
      </c>
      <c r="E15" s="26" t="n">
        <v>8</v>
      </c>
      <c r="F15" s="26" t="n">
        <v>0</v>
      </c>
      <c r="G15" s="26" t="n">
        <v>8</v>
      </c>
      <c r="H15" s="26" t="n">
        <v>0</v>
      </c>
      <c r="I15" s="26" t="n">
        <v>0</v>
      </c>
      <c r="J15" s="27">
        <f>SUM(C15:I15)</f>
        <v/>
      </c>
      <c r="K15" s="28">
        <f>MIN(J15,$M$5)</f>
        <v/>
      </c>
      <c r="L15" s="28">
        <f>MAX(0,J15-$M$5)</f>
        <v/>
      </c>
      <c r="M15" s="29" t="n">
        <v>18.75</v>
      </c>
      <c r="N15" s="30">
        <f>ROUND(K15*M15,2)</f>
        <v/>
      </c>
      <c r="O15" s="30">
        <f>ROUND(L15*M15*$M$6,2)</f>
        <v/>
      </c>
      <c r="P15" s="31">
        <f>N15+O15</f>
        <v/>
      </c>
      <c r="Q15" s="32" t="n">
        <v>0.08</v>
      </c>
      <c r="R15" s="30">
        <f>ROUND(P15*(Q15+$M$7),2)</f>
        <v/>
      </c>
      <c r="S15" s="33">
        <f>P15-R15</f>
        <v/>
      </c>
    </row>
    <row r="16">
      <c r="B16" s="16" t="n"/>
      <c r="C16" s="17" t="n"/>
      <c r="D16" s="17" t="n"/>
      <c r="E16" s="17" t="n"/>
      <c r="F16" s="17" t="n"/>
      <c r="G16" s="17" t="n"/>
      <c r="H16" s="17" t="n"/>
      <c r="I16" s="17" t="n"/>
      <c r="J16" s="18">
        <f>SUM(C16:I16)</f>
        <v/>
      </c>
      <c r="K16" s="19">
        <f>MIN(J16,$M$5)</f>
        <v/>
      </c>
      <c r="L16" s="19">
        <f>MAX(0,J16-$M$5)</f>
        <v/>
      </c>
      <c r="M16" s="20" t="n"/>
      <c r="N16" s="21">
        <f>ROUND(K16*M16,2)</f>
        <v/>
      </c>
      <c r="O16" s="21">
        <f>ROUND(L16*M16*$M$6,2)</f>
        <v/>
      </c>
      <c r="P16" s="22">
        <f>N16+O16</f>
        <v/>
      </c>
      <c r="Q16" s="23" t="n"/>
      <c r="R16" s="21">
        <f>ROUND(P16*(Q16+$M$7),2)</f>
        <v/>
      </c>
      <c r="S16" s="24">
        <f>P16-R16</f>
        <v/>
      </c>
    </row>
    <row r="17">
      <c r="B17" s="25" t="n"/>
      <c r="C17" s="26" t="n"/>
      <c r="D17" s="26" t="n"/>
      <c r="E17" s="26" t="n"/>
      <c r="F17" s="26" t="n"/>
      <c r="G17" s="26" t="n"/>
      <c r="H17" s="26" t="n"/>
      <c r="I17" s="26" t="n"/>
      <c r="J17" s="27">
        <f>SUM(C17:I17)</f>
        <v/>
      </c>
      <c r="K17" s="28">
        <f>MIN(J17,$M$5)</f>
        <v/>
      </c>
      <c r="L17" s="28">
        <f>MAX(0,J17-$M$5)</f>
        <v/>
      </c>
      <c r="M17" s="29" t="n"/>
      <c r="N17" s="30">
        <f>ROUND(K17*M17,2)</f>
        <v/>
      </c>
      <c r="O17" s="30">
        <f>ROUND(L17*M17*$M$6,2)</f>
        <v/>
      </c>
      <c r="P17" s="31">
        <f>N17+O17</f>
        <v/>
      </c>
      <c r="Q17" s="32" t="n"/>
      <c r="R17" s="30">
        <f>ROUND(P17*(Q17+$M$7),2)</f>
        <v/>
      </c>
      <c r="S17" s="33">
        <f>P17-R17</f>
        <v/>
      </c>
    </row>
    <row r="18">
      <c r="B18" s="16" t="n"/>
      <c r="C18" s="17" t="n"/>
      <c r="D18" s="17" t="n"/>
      <c r="E18" s="17" t="n"/>
      <c r="F18" s="17" t="n"/>
      <c r="G18" s="17" t="n"/>
      <c r="H18" s="17" t="n"/>
      <c r="I18" s="17" t="n"/>
      <c r="J18" s="18">
        <f>SUM(C18:I18)</f>
        <v/>
      </c>
      <c r="K18" s="19">
        <f>MIN(J18,$M$5)</f>
        <v/>
      </c>
      <c r="L18" s="19">
        <f>MAX(0,J18-$M$5)</f>
        <v/>
      </c>
      <c r="M18" s="20" t="n"/>
      <c r="N18" s="21">
        <f>ROUND(K18*M18,2)</f>
        <v/>
      </c>
      <c r="O18" s="21">
        <f>ROUND(L18*M18*$M$6,2)</f>
        <v/>
      </c>
      <c r="P18" s="22">
        <f>N18+O18</f>
        <v/>
      </c>
      <c r="Q18" s="23" t="n"/>
      <c r="R18" s="21">
        <f>ROUND(P18*(Q18+$M$7),2)</f>
        <v/>
      </c>
      <c r="S18" s="24">
        <f>P18-R18</f>
        <v/>
      </c>
    </row>
    <row r="19">
      <c r="B19" s="25" t="n"/>
      <c r="C19" s="26" t="n"/>
      <c r="D19" s="26" t="n"/>
      <c r="E19" s="26" t="n"/>
      <c r="F19" s="26" t="n"/>
      <c r="G19" s="26" t="n"/>
      <c r="H19" s="26" t="n"/>
      <c r="I19" s="26" t="n"/>
      <c r="J19" s="27">
        <f>SUM(C19:I19)</f>
        <v/>
      </c>
      <c r="K19" s="28">
        <f>MIN(J19,$M$5)</f>
        <v/>
      </c>
      <c r="L19" s="28">
        <f>MAX(0,J19-$M$5)</f>
        <v/>
      </c>
      <c r="M19" s="29" t="n"/>
      <c r="N19" s="30">
        <f>ROUND(K19*M19,2)</f>
        <v/>
      </c>
      <c r="O19" s="30">
        <f>ROUND(L19*M19*$M$6,2)</f>
        <v/>
      </c>
      <c r="P19" s="31">
        <f>N19+O19</f>
        <v/>
      </c>
      <c r="Q19" s="32" t="n"/>
      <c r="R19" s="30">
        <f>ROUND(P19*(Q19+$M$7),2)</f>
        <v/>
      </c>
      <c r="S19" s="33">
        <f>P19-R19</f>
        <v/>
      </c>
    </row>
    <row r="20">
      <c r="B20" s="16" t="n"/>
      <c r="C20" s="17" t="n"/>
      <c r="D20" s="17" t="n"/>
      <c r="E20" s="17" t="n"/>
      <c r="F20" s="17" t="n"/>
      <c r="G20" s="17" t="n"/>
      <c r="H20" s="17" t="n"/>
      <c r="I20" s="17" t="n"/>
      <c r="J20" s="18">
        <f>SUM(C20:I20)</f>
        <v/>
      </c>
      <c r="K20" s="19">
        <f>MIN(J20,$M$5)</f>
        <v/>
      </c>
      <c r="L20" s="19">
        <f>MAX(0,J20-$M$5)</f>
        <v/>
      </c>
      <c r="M20" s="20" t="n"/>
      <c r="N20" s="21">
        <f>ROUND(K20*M20,2)</f>
        <v/>
      </c>
      <c r="O20" s="21">
        <f>ROUND(L20*M20*$M$6,2)</f>
        <v/>
      </c>
      <c r="P20" s="22">
        <f>N20+O20</f>
        <v/>
      </c>
      <c r="Q20" s="23" t="n"/>
      <c r="R20" s="21">
        <f>ROUND(P20*(Q20+$M$7),2)</f>
        <v/>
      </c>
      <c r="S20" s="24">
        <f>P20-R20</f>
        <v/>
      </c>
    </row>
    <row r="21">
      <c r="B21" s="34" t="n"/>
      <c r="C21" s="35" t="n"/>
      <c r="D21" s="35" t="n"/>
      <c r="E21" s="35" t="n"/>
      <c r="F21" s="35" t="n"/>
      <c r="G21" s="35" t="n"/>
      <c r="H21" s="35" t="n"/>
      <c r="I21" s="35" t="n"/>
      <c r="J21" s="36">
        <f>SUM(C21:I21)</f>
        <v/>
      </c>
      <c r="K21" s="37">
        <f>MIN(J21,$M$5)</f>
        <v/>
      </c>
      <c r="L21" s="37">
        <f>MAX(0,J21-$M$5)</f>
        <v/>
      </c>
      <c r="M21" s="38" t="n"/>
      <c r="N21" s="39">
        <f>ROUND(K21*M21,2)</f>
        <v/>
      </c>
      <c r="O21" s="39">
        <f>ROUND(L21*M21*$M$6,2)</f>
        <v/>
      </c>
      <c r="P21" s="40">
        <f>N21+O21</f>
        <v/>
      </c>
      <c r="Q21" s="41" t="n"/>
      <c r="R21" s="39">
        <f>ROUND(P21*(Q21+$M$7),2)</f>
        <v/>
      </c>
      <c r="S21" s="42">
        <f>P21-R21</f>
        <v/>
      </c>
    </row>
    <row r="22" ht="22" customHeight="1">
      <c r="B22" s="43" t="inlineStr">
        <is>
          <t>TOTALS</t>
        </is>
      </c>
      <c r="C22" s="44">
        <f>SUM(C10:C21)</f>
        <v/>
      </c>
      <c r="D22" s="44">
        <f>SUM(D10:D21)</f>
        <v/>
      </c>
      <c r="E22" s="44">
        <f>SUM(E10:E21)</f>
        <v/>
      </c>
      <c r="F22" s="44">
        <f>SUM(F10:F21)</f>
        <v/>
      </c>
      <c r="G22" s="44">
        <f>SUM(G10:G21)</f>
        <v/>
      </c>
      <c r="H22" s="44">
        <f>SUM(H10:H21)</f>
        <v/>
      </c>
      <c r="I22" s="44">
        <f>SUM(I10:I21)</f>
        <v/>
      </c>
      <c r="J22" s="44">
        <f>SUM(J10:J21)</f>
        <v/>
      </c>
      <c r="K22" s="44">
        <f>SUM(K10:K21)</f>
        <v/>
      </c>
      <c r="L22" s="44">
        <f>SUM(L10:L21)</f>
        <v/>
      </c>
      <c r="M22" s="45" t="n"/>
      <c r="N22" s="46">
        <f>SUM(N10:N21)</f>
        <v/>
      </c>
      <c r="O22" s="46">
        <f>SUM(O10:O21)</f>
        <v/>
      </c>
      <c r="P22" s="46">
        <f>SUM(P10:P21)</f>
        <v/>
      </c>
      <c r="Q22" s="45" t="n"/>
      <c r="R22" s="46">
        <f>SUM(R10:R21)</f>
        <v/>
      </c>
      <c r="S22" s="46">
        <f>SUM(S10:S21)</f>
        <v/>
      </c>
    </row>
  </sheetData>
  <mergeCells count="8">
    <mergeCell ref="J7:L7"/>
    <mergeCell ref="J5:L5"/>
    <mergeCell ref="J6:L6"/>
    <mergeCell ref="C5:E5"/>
    <mergeCell ref="B2:I2"/>
    <mergeCell ref="B3:I3"/>
    <mergeCell ref="N5:S7"/>
    <mergeCell ref="C6:E6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4" customWidth="1" min="4" max="4"/>
    <col width="24" customWidth="1" min="5" max="5"/>
    <col width="16" customWidth="1" min="6" max="6"/>
    <col width="2" customWidth="1" min="7" max="7"/>
  </cols>
  <sheetData>
    <row r="2">
      <c r="B2" s="47" t="inlineStr">
        <is>
          <t>Your Company Name</t>
        </is>
      </c>
      <c r="C2" s="47" t="n"/>
      <c r="E2" s="48" t="inlineStr">
        <is>
          <t>EARNINGS STATEMENT</t>
        </is>
      </c>
      <c r="F2" s="48" t="n"/>
    </row>
    <row r="3">
      <c r="B3" s="49" t="inlineStr">
        <is>
          <t>123 Business Street, City, State 00000</t>
        </is>
      </c>
      <c r="C3" s="49" t="n"/>
      <c r="D3" s="50" t="n"/>
      <c r="E3" s="50" t="n"/>
      <c r="F3" s="50" t="n"/>
    </row>
    <row r="5">
      <c r="B5" s="3" t="inlineStr">
        <is>
          <t>Select employee</t>
        </is>
      </c>
      <c r="C5" s="51" t="inlineStr">
        <is>
          <t>Ava Johnson</t>
        </is>
      </c>
      <c r="E5" s="7" t="inlineStr">
        <is>
          <t>Pay period</t>
        </is>
      </c>
      <c r="F5" s="52">
        <f>TEXT('Weekly Payroll'!C5,"mmm d")&amp;" - "&amp;TEXT('Weekly Payroll'!C6,"mmm d, yyyy")</f>
        <v/>
      </c>
    </row>
    <row r="7" ht="20" customHeight="1">
      <c r="B7" s="53" t="inlineStr">
        <is>
          <t>EARNINGS</t>
        </is>
      </c>
      <c r="C7" s="45" t="n"/>
      <c r="E7" s="53" t="inlineStr">
        <is>
          <t>DEDUCTIONS</t>
        </is>
      </c>
      <c r="F7" s="45" t="n"/>
    </row>
    <row r="8">
      <c r="B8" s="54" t="inlineStr">
        <is>
          <t>Regular hours</t>
        </is>
      </c>
      <c r="C8" s="55">
        <f>INDEX('Weekly Payroll'!$K$10:$K$21,MATCH($C$5,'Weekly Payroll'!$B$10:$B$21,0))</f>
        <v/>
      </c>
      <c r="E8" s="54" t="inlineStr">
        <is>
          <t>Income tax</t>
        </is>
      </c>
      <c r="F8" s="56">
        <f>ROUND(INDEX('Weekly Payroll'!$P$10:$P$21,MATCH($C$5,'Weekly Payroll'!$B$10:$B$21,0))*INDEX('Weekly Payroll'!$Q$10:$Q$21,MATCH($C$5,'Weekly Payroll'!$B$10:$B$21,0)),2)</f>
        <v/>
      </c>
    </row>
    <row r="9">
      <c r="B9" s="54" t="inlineStr">
        <is>
          <t>Overtime hours</t>
        </is>
      </c>
      <c r="C9" s="55">
        <f>INDEX('Weekly Payroll'!$L$10:$L$21,MATCH($C$5,'Weekly Payroll'!$B$10:$B$21,0))</f>
        <v/>
      </c>
      <c r="E9" s="54" t="inlineStr">
        <is>
          <t>Payroll taxes (SS &amp; Medicare)</t>
        </is>
      </c>
      <c r="F9" s="56">
        <f>ROUND(INDEX('Weekly Payroll'!$P$10:$P$21,MATCH($C$5,'Weekly Payroll'!$B$10:$B$21,0))*'Weekly Payroll'!$M$7,2)</f>
        <v/>
      </c>
    </row>
    <row r="10">
      <c r="B10" s="54" t="inlineStr">
        <is>
          <t>Hourly rate</t>
        </is>
      </c>
      <c r="C10" s="56">
        <f>INDEX('Weekly Payroll'!$M$10:$M$21,MATCH($C$5,'Weekly Payroll'!$B$10:$B$21,0))</f>
        <v/>
      </c>
    </row>
    <row r="11">
      <c r="B11" s="54" t="inlineStr">
        <is>
          <t>Regular pay</t>
        </is>
      </c>
      <c r="C11" s="56">
        <f>INDEX('Weekly Payroll'!$N$10:$N$21,MATCH($C$5,'Weekly Payroll'!$B$10:$B$21,0))</f>
        <v/>
      </c>
    </row>
    <row r="12">
      <c r="B12" s="54" t="inlineStr">
        <is>
          <t>Overtime pay</t>
        </is>
      </c>
      <c r="C12" s="56">
        <f>INDEX('Weekly Payroll'!$O$10:$O$21,MATCH($C$5,'Weekly Payroll'!$B$10:$B$21,0))</f>
        <v/>
      </c>
    </row>
    <row r="14">
      <c r="B14" s="57" t="inlineStr">
        <is>
          <t>GROSS PAY</t>
        </is>
      </c>
      <c r="C14" s="58">
        <f>C11+C12</f>
        <v/>
      </c>
      <c r="E14" s="57" t="inlineStr">
        <is>
          <t>TOTAL DEDUCTIONS</t>
        </is>
      </c>
      <c r="F14" s="58">
        <f>F8+F9</f>
        <v/>
      </c>
    </row>
    <row r="16" ht="26" customHeight="1">
      <c r="B16" s="59" t="inlineStr">
        <is>
          <t>NET PAY</t>
        </is>
      </c>
      <c r="C16" s="59" t="n"/>
      <c r="D16" s="59" t="n"/>
      <c r="E16" s="59" t="n"/>
      <c r="F16" s="60">
        <f>C14-F14</f>
        <v/>
      </c>
    </row>
    <row r="18">
      <c r="B18" s="61" t="inlineStr">
        <is>
          <t>Choose an employee from the drop-down in C5 to print their pay stub. Figures come from the Weekly Payroll sheet.</t>
        </is>
      </c>
      <c r="C18" s="61" t="n"/>
      <c r="D18" s="61" t="n"/>
      <c r="E18" s="61" t="n"/>
      <c r="F18" s="61" t="n"/>
    </row>
  </sheetData>
  <mergeCells count="8">
    <mergeCell ref="B2:C2"/>
    <mergeCell ref="B7:C7"/>
    <mergeCell ref="E7:F7"/>
    <mergeCell ref="E2:F2"/>
    <mergeCell ref="B3:C3"/>
    <mergeCell ref="B18:F18"/>
    <mergeCell ref="B16:E16"/>
    <mergeCell ref="C5"/>
  </mergeCells>
  <dataValidations count="1">
    <dataValidation sqref="C5" showDropDown="0" showInputMessage="0" showErrorMessage="0" allowBlank="0" type="list">
      <formula1>='Weekly Payroll'!$B$10:$B$21</formula1>
    </dataValidation>
  </dataValidation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Weekly Payroll</dc:title>
  <dcterms:created xmlns:dcterms="http://purl.org/dc/terms/" xmlns:xsi="http://www.w3.org/2001/XMLSchema-instance" xsi:type="dcterms:W3CDTF">2026-10-23T14:01:07Z</dcterms:created>
  <dcterms:modified xmlns:dcterms="http://purl.org/dc/terms/" xmlns:xsi="http://www.w3.org/2001/XMLSchema-instance" xsi:type="dcterms:W3CDTF">2026-10-23T14:01:07Z</dcterms:modified>
</cp:coreProperties>
</file>