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Schedule" sheetId="1" state="visible" r:id="rId1"/>
  </sheets>
  <definedNames>
    <definedName name="_xlnm.Print_Area" localSheetId="0">'Shift Schedule'!$A$1:$L$26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mmm d"/>
    <numFmt numFmtId="167" formatCode="0.0;-0.0;&quot;-&quot;"/>
    <numFmt numFmtId="168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E76F51"/>
      <sz val="20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i val="1"/>
      <color rgb="007F7F7F"/>
      <sz val="9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color rgb="001F4E79"/>
      <sz val="10"/>
    </font>
    <font>
      <name val="Calibri"/>
      <b val="1"/>
      <color rgb="00E76F51"/>
      <sz val="10"/>
    </font>
    <font>
      <name val="Calibri"/>
      <color rgb="00262626"/>
      <sz val="9.5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E76F51"/>
        <bgColor rgb="00E76F51"/>
      </patternFill>
    </fill>
    <fill>
      <patternFill patternType="solid">
        <fgColor rgb="00F4A261"/>
        <bgColor rgb="00F4A261"/>
      </patternFill>
    </fill>
  </fills>
  <borders count="1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E9B5A5"/>
      </left>
      <right style="thin">
        <color rgb="00F3D9D0"/>
      </right>
      <top style="thin">
        <color rgb="00E9B5A5"/>
      </top>
      <bottom style="thin">
        <color rgb="00F3D9D0"/>
      </bottom>
    </border>
    <border>
      <left style="thin">
        <color rgb="00F3D9D0"/>
      </left>
      <right style="thin">
        <color rgb="00F3D9D0"/>
      </right>
      <top style="thin">
        <color rgb="00E9B5A5"/>
      </top>
      <bottom style="thin">
        <color rgb="00F3D9D0"/>
      </bottom>
    </border>
    <border>
      <left style="thin">
        <color rgb="00F3D9D0"/>
      </left>
      <right style="thin">
        <color rgb="00E9B5A5"/>
      </right>
      <top style="thin">
        <color rgb="00E9B5A5"/>
      </top>
      <bottom style="thin">
        <color rgb="00F3D9D0"/>
      </bottom>
    </border>
    <border>
      <left style="thin">
        <color rgb="00E9B5A5"/>
      </left>
      <right style="thin">
        <color rgb="00F3D9D0"/>
      </right>
      <top style="thin">
        <color rgb="00F3D9D0"/>
      </top>
      <bottom style="thin">
        <color rgb="00F3D9D0"/>
      </bottom>
    </border>
    <border>
      <left style="thin">
        <color rgb="00F3D9D0"/>
      </left>
      <right style="thin">
        <color rgb="00F3D9D0"/>
      </right>
      <top style="thin">
        <color rgb="00F3D9D0"/>
      </top>
      <bottom style="thin">
        <color rgb="00F3D9D0"/>
      </bottom>
    </border>
    <border>
      <left style="thin">
        <color rgb="00F3D9D0"/>
      </left>
      <right style="thin">
        <color rgb="00E9B5A5"/>
      </right>
      <top style="thin">
        <color rgb="00F3D9D0"/>
      </top>
      <bottom style="thin">
        <color rgb="00F3D9D0"/>
      </bottom>
    </border>
    <border>
      <left style="thin">
        <color rgb="00E9B5A5"/>
      </left>
      <right style="thin">
        <color rgb="00F3D9D0"/>
      </right>
      <top style="thin">
        <color rgb="00F3D9D0"/>
      </top>
      <bottom style="thin">
        <color rgb="00E9B5A5"/>
      </bottom>
    </border>
    <border>
      <left style="thin">
        <color rgb="00F3D9D0"/>
      </left>
      <right style="thin">
        <color rgb="00F3D9D0"/>
      </right>
      <top style="thin">
        <color rgb="00F3D9D0"/>
      </top>
      <bottom style="thin">
        <color rgb="00E9B5A5"/>
      </bottom>
    </border>
    <border>
      <left style="thin">
        <color rgb="00F3D9D0"/>
      </left>
      <right style="thin">
        <color rgb="00E9B5A5"/>
      </right>
      <top style="thin">
        <color rgb="00F3D9D0"/>
      </top>
      <bottom style="thin">
        <color rgb="00E9B5A5"/>
      </bottom>
    </border>
    <border>
      <bottom style="thin">
        <color rgb="00E0E0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 indent="1"/>
    </xf>
    <xf numFmtId="165" fontId="4" fillId="2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3" borderId="2" applyAlignment="1" pivotButton="0" quotePrefix="0" xfId="0">
      <alignment horizontal="left" vertical="center" indent="1"/>
    </xf>
    <xf numFmtId="0" fontId="6" fillId="3" borderId="3" applyAlignment="1" pivotButton="0" quotePrefix="0" xfId="0">
      <alignment horizontal="center" vertical="center"/>
    </xf>
    <xf numFmtId="0" fontId="6" fillId="3" borderId="4" applyAlignment="1" pivotButton="0" quotePrefix="0" xfId="0">
      <alignment horizontal="center" vertical="center"/>
    </xf>
    <xf numFmtId="0" fontId="0" fillId="4" borderId="5" pivotButton="0" quotePrefix="0" xfId="0"/>
    <xf numFmtId="0" fontId="0" fillId="4" borderId="6" pivotButton="0" quotePrefix="0" xfId="0"/>
    <xf numFmtId="166" fontId="7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4" fillId="0" borderId="5" applyAlignment="1" pivotButton="0" quotePrefix="0" xfId="0">
      <alignment horizontal="left" vertical="center" indent="1"/>
    </xf>
    <xf numFmtId="0" fontId="8" fillId="0" borderId="6" applyAlignment="1" pivotButton="0" quotePrefix="0" xfId="0">
      <alignment horizontal="center" vertical="center"/>
    </xf>
    <xf numFmtId="167" fontId="9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left" vertical="center" indent="1"/>
    </xf>
    <xf numFmtId="0" fontId="8" fillId="0" borderId="9" applyAlignment="1" pivotButton="0" quotePrefix="0" xfId="0">
      <alignment horizontal="center" vertical="center"/>
    </xf>
    <xf numFmtId="167" fontId="9" fillId="0" borderId="10" applyAlignment="1" pivotButton="0" quotePrefix="0" xfId="0">
      <alignment horizontal="center" vertical="center"/>
    </xf>
    <xf numFmtId="0" fontId="6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1" fontId="6" fillId="3" borderId="0" applyAlignment="1" pivotButton="0" quotePrefix="0" xfId="0">
      <alignment horizontal="center" vertical="center"/>
    </xf>
    <xf numFmtId="168" fontId="6" fillId="3" borderId="0" applyAlignment="1" pivotButton="0" quotePrefix="0" xfId="0">
      <alignment horizontal="center" vertical="center"/>
    </xf>
    <xf numFmtId="0" fontId="10" fillId="0" borderId="11" pivotButton="0" quotePrefix="0" xfId="0"/>
  </cellXfs>
  <cellStyles count="1">
    <cellStyle name="Normal" xfId="0" builtinId="0" hidden="0"/>
  </cellStyles>
  <dxfs count="2">
    <dxf>
      <font>
        <i val="1"/>
        <color rgb="00A6A6A6"/>
      </font>
      <fill>
        <patternFill patternType="solid">
          <fgColor rgb="00F2F2F2"/>
          <bgColor rgb="00F2F2F2"/>
        </patternFill>
      </fill>
    </dxf>
    <dxf>
      <font>
        <b val="1"/>
        <color rgb="00C00000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9" customWidth="1" min="11" max="11"/>
    <col width="2" customWidth="1" min="12" max="12"/>
  </cols>
  <sheetData>
    <row r="2" ht="30" customHeight="1">
      <c r="B2" s="1" t="inlineStr">
        <is>
          <t>Weekly Employee Shift Schedule</t>
        </is>
      </c>
      <c r="C2" s="1" t="n"/>
      <c r="D2" s="1" t="n"/>
      <c r="E2" s="1" t="n"/>
      <c r="F2" s="1" t="n"/>
      <c r="G2" s="1" t="n"/>
    </row>
    <row r="3">
      <c r="B3" s="2" t="inlineStr">
        <is>
          <t>Your Business Name  •  Café &amp; Bakery</t>
        </is>
      </c>
      <c r="C3" s="2" t="n"/>
      <c r="D3" s="2" t="n"/>
      <c r="E3" s="2" t="n"/>
      <c r="F3" s="2" t="n"/>
      <c r="G3" s="2" t="n"/>
      <c r="I3" s="3" t="inlineStr">
        <is>
          <t>Week starting</t>
        </is>
      </c>
      <c r="J3" s="4" t="n">
        <v>46335</v>
      </c>
    </row>
    <row r="4">
      <c r="B4" s="5" t="inlineStr">
        <is>
          <t>Enter shifts as start-end in 24-hour time (e.g. 07:00-15:00) or OFF. Weekly hours per employee and staff on shift per day are calculated automatically.</t>
        </is>
      </c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6">
      <c r="B6" s="6" t="inlineStr">
        <is>
          <t>Employee</t>
        </is>
      </c>
      <c r="C6" s="7" t="inlineStr">
        <is>
          <t>Role</t>
        </is>
      </c>
      <c r="D6" s="7" t="inlineStr">
        <is>
          <t>MON</t>
        </is>
      </c>
      <c r="E6" s="7" t="inlineStr">
        <is>
          <t>TUE</t>
        </is>
      </c>
      <c r="F6" s="7" t="inlineStr">
        <is>
          <t>WED</t>
        </is>
      </c>
      <c r="G6" s="7" t="inlineStr">
        <is>
          <t>THU</t>
        </is>
      </c>
      <c r="H6" s="7" t="inlineStr">
        <is>
          <t>FRI</t>
        </is>
      </c>
      <c r="I6" s="7" t="inlineStr">
        <is>
          <t>SAT</t>
        </is>
      </c>
      <c r="J6" s="7" t="inlineStr">
        <is>
          <t>SUN</t>
        </is>
      </c>
      <c r="K6" s="8" t="inlineStr">
        <is>
          <t>Hours</t>
        </is>
      </c>
    </row>
    <row r="7">
      <c r="B7" s="9" t="n"/>
      <c r="C7" s="10" t="n"/>
      <c r="D7" s="11">
        <f>$J$3+0</f>
        <v/>
      </c>
      <c r="E7" s="11">
        <f>$J$3+1</f>
        <v/>
      </c>
      <c r="F7" s="11">
        <f>$J$3+2</f>
        <v/>
      </c>
      <c r="G7" s="11">
        <f>$J$3+3</f>
        <v/>
      </c>
      <c r="H7" s="11">
        <f>$J$3+4</f>
        <v/>
      </c>
      <c r="I7" s="11">
        <f>$J$3+5</f>
        <v/>
      </c>
      <c r="J7" s="11">
        <f>$J$3+6</f>
        <v/>
      </c>
      <c r="K7" s="12" t="n"/>
    </row>
    <row r="8" ht="20" customHeight="1">
      <c r="B8" s="13" t="inlineStr">
        <is>
          <t>Maria Lopez</t>
        </is>
      </c>
      <c r="C8" s="14" t="inlineStr">
        <is>
          <t>Manager</t>
        </is>
      </c>
      <c r="D8" s="14" t="inlineStr">
        <is>
          <t>07:00-15:00</t>
        </is>
      </c>
      <c r="E8" s="14" t="inlineStr">
        <is>
          <t>07:00-15:00</t>
        </is>
      </c>
      <c r="F8" s="14" t="inlineStr">
        <is>
          <t>OFF</t>
        </is>
      </c>
      <c r="G8" s="14" t="inlineStr">
        <is>
          <t>07:00-15:00</t>
        </is>
      </c>
      <c r="H8" s="14" t="inlineStr">
        <is>
          <t>07:00-15:00</t>
        </is>
      </c>
      <c r="I8" s="14" t="inlineStr">
        <is>
          <t>08:00-16:00</t>
        </is>
      </c>
      <c r="J8" s="14" t="inlineStr">
        <is>
          <t>OFF</t>
        </is>
      </c>
      <c r="K8" s="15">
        <f>IFERROR(IF(ISNUMBER(FIND("-",D8)),MOD(TIMEVALUE(MID(D8,FIND("-",D8)+1,5))-TIMEVALUE(LEFT(D8,5)),1)*24,0)+IF(ISNUMBER(FIND("-",E8)),MOD(TIMEVALUE(MID(E8,FIND("-",E8)+1,5))-TIMEVALUE(LEFT(E8,5)),1)*24,0)+IF(ISNUMBER(FIND("-",F8)),MOD(TIMEVALUE(MID(F8,FIND("-",F8)+1,5))-TIMEVALUE(LEFT(F8,5)),1)*24,0)+IF(ISNUMBER(FIND("-",G8)),MOD(TIMEVALUE(MID(G8,FIND("-",G8)+1,5))-TIMEVALUE(LEFT(G8,5)),1)*24,0)+IF(ISNUMBER(FIND("-",H8)),MOD(TIMEVALUE(MID(H8,FIND("-",H8)+1,5))-TIMEVALUE(LEFT(H8,5)),1)*24,0)+IF(ISNUMBER(FIND("-",I8)),MOD(TIMEVALUE(MID(I8,FIND("-",I8)+1,5))-TIMEVALUE(LEFT(I8,5)),1)*24,0)+IF(ISNUMBER(FIND("-",J8)),MOD(TIMEVALUE(MID(J8,FIND("-",J8)+1,5))-TIMEVALUE(LEFT(J8,5)),1)*24,0),0)</f>
        <v/>
      </c>
    </row>
    <row r="9" ht="20" customHeight="1">
      <c r="B9" s="13" t="inlineStr">
        <is>
          <t>James Chen</t>
        </is>
      </c>
      <c r="C9" s="14" t="inlineStr">
        <is>
          <t>Barista</t>
        </is>
      </c>
      <c r="D9" s="14" t="inlineStr">
        <is>
          <t>06:30-12:30</t>
        </is>
      </c>
      <c r="E9" s="14" t="inlineStr">
        <is>
          <t>06:30-12:30</t>
        </is>
      </c>
      <c r="F9" s="14" t="inlineStr">
        <is>
          <t>06:30-12:30</t>
        </is>
      </c>
      <c r="G9" s="14" t="inlineStr">
        <is>
          <t>OFF</t>
        </is>
      </c>
      <c r="H9" s="14" t="inlineStr">
        <is>
          <t>06:30-12:30</t>
        </is>
      </c>
      <c r="I9" s="14" t="inlineStr">
        <is>
          <t>OFF</t>
        </is>
      </c>
      <c r="J9" s="14" t="inlineStr">
        <is>
          <t>08:00-14:00</t>
        </is>
      </c>
      <c r="K9" s="15">
        <f>IFERROR(IF(ISNUMBER(FIND("-",D9)),MOD(TIMEVALUE(MID(D9,FIND("-",D9)+1,5))-TIMEVALUE(LEFT(D9,5)),1)*24,0)+IF(ISNUMBER(FIND("-",E9)),MOD(TIMEVALUE(MID(E9,FIND("-",E9)+1,5))-TIMEVALUE(LEFT(E9,5)),1)*24,0)+IF(ISNUMBER(FIND("-",F9)),MOD(TIMEVALUE(MID(F9,FIND("-",F9)+1,5))-TIMEVALUE(LEFT(F9,5)),1)*24,0)+IF(ISNUMBER(FIND("-",G9)),MOD(TIMEVALUE(MID(G9,FIND("-",G9)+1,5))-TIMEVALUE(LEFT(G9,5)),1)*24,0)+IF(ISNUMBER(FIND("-",H9)),MOD(TIMEVALUE(MID(H9,FIND("-",H9)+1,5))-TIMEVALUE(LEFT(H9,5)),1)*24,0)+IF(ISNUMBER(FIND("-",I9)),MOD(TIMEVALUE(MID(I9,FIND("-",I9)+1,5))-TIMEVALUE(LEFT(I9,5)),1)*24,0)+IF(ISNUMBER(FIND("-",J9)),MOD(TIMEVALUE(MID(J9,FIND("-",J9)+1,5))-TIMEVALUE(LEFT(J9,5)),1)*24,0),0)</f>
        <v/>
      </c>
    </row>
    <row r="10" ht="20" customHeight="1">
      <c r="B10" s="13" t="inlineStr">
        <is>
          <t>Aisha Khan</t>
        </is>
      </c>
      <c r="C10" s="14" t="inlineStr">
        <is>
          <t>Barista</t>
        </is>
      </c>
      <c r="D10" s="14" t="inlineStr">
        <is>
          <t>12:00-18:00</t>
        </is>
      </c>
      <c r="E10" s="14" t="inlineStr">
        <is>
          <t>OFF</t>
        </is>
      </c>
      <c r="F10" s="14" t="inlineStr">
        <is>
          <t>12:00-18:00</t>
        </is>
      </c>
      <c r="G10" s="14" t="inlineStr">
        <is>
          <t>12:00-18:00</t>
        </is>
      </c>
      <c r="H10" s="14" t="inlineStr">
        <is>
          <t>12:00-18:00</t>
        </is>
      </c>
      <c r="I10" s="14" t="inlineStr">
        <is>
          <t>10:00-16:00</t>
        </is>
      </c>
      <c r="J10" s="14" t="inlineStr">
        <is>
          <t>OFF</t>
        </is>
      </c>
      <c r="K10" s="15">
        <f>IFERROR(IF(ISNUMBER(FIND("-",D10)),MOD(TIMEVALUE(MID(D10,FIND("-",D10)+1,5))-TIMEVALUE(LEFT(D10,5)),1)*24,0)+IF(ISNUMBER(FIND("-",E10)),MOD(TIMEVALUE(MID(E10,FIND("-",E10)+1,5))-TIMEVALUE(LEFT(E10,5)),1)*24,0)+IF(ISNUMBER(FIND("-",F10)),MOD(TIMEVALUE(MID(F10,FIND("-",F10)+1,5))-TIMEVALUE(LEFT(F10,5)),1)*24,0)+IF(ISNUMBER(FIND("-",G10)),MOD(TIMEVALUE(MID(G10,FIND("-",G10)+1,5))-TIMEVALUE(LEFT(G10,5)),1)*24,0)+IF(ISNUMBER(FIND("-",H10)),MOD(TIMEVALUE(MID(H10,FIND("-",H10)+1,5))-TIMEVALUE(LEFT(H10,5)),1)*24,0)+IF(ISNUMBER(FIND("-",I10)),MOD(TIMEVALUE(MID(I10,FIND("-",I10)+1,5))-TIMEVALUE(LEFT(I10,5)),1)*24,0)+IF(ISNUMBER(FIND("-",J10)),MOD(TIMEVALUE(MID(J10,FIND("-",J10)+1,5))-TIMEVALUE(LEFT(J10,5)),1)*24,0),0)</f>
        <v/>
      </c>
    </row>
    <row r="11" ht="20" customHeight="1">
      <c r="B11" s="13" t="inlineStr">
        <is>
          <t>Tom Becker</t>
        </is>
      </c>
      <c r="C11" s="14" t="inlineStr">
        <is>
          <t>Baker</t>
        </is>
      </c>
      <c r="D11" s="14" t="inlineStr">
        <is>
          <t>05:00-11:00</t>
        </is>
      </c>
      <c r="E11" s="14" t="inlineStr">
        <is>
          <t>05:00-11:00</t>
        </is>
      </c>
      <c r="F11" s="14" t="inlineStr">
        <is>
          <t>05:00-11:00</t>
        </is>
      </c>
      <c r="G11" s="14" t="inlineStr">
        <is>
          <t>05:00-11:00</t>
        </is>
      </c>
      <c r="H11" s="14" t="inlineStr">
        <is>
          <t>05:00-11:00</t>
        </is>
      </c>
      <c r="I11" s="14" t="inlineStr">
        <is>
          <t>OFF</t>
        </is>
      </c>
      <c r="J11" s="14" t="inlineStr">
        <is>
          <t>OFF</t>
        </is>
      </c>
      <c r="K11" s="15">
        <f>IFERROR(IF(ISNUMBER(FIND("-",D11)),MOD(TIMEVALUE(MID(D11,FIND("-",D11)+1,5))-TIMEVALUE(LEFT(D11,5)),1)*24,0)+IF(ISNUMBER(FIND("-",E11)),MOD(TIMEVALUE(MID(E11,FIND("-",E11)+1,5))-TIMEVALUE(LEFT(E11,5)),1)*24,0)+IF(ISNUMBER(FIND("-",F11)),MOD(TIMEVALUE(MID(F11,FIND("-",F11)+1,5))-TIMEVALUE(LEFT(F11,5)),1)*24,0)+IF(ISNUMBER(FIND("-",G11)),MOD(TIMEVALUE(MID(G11,FIND("-",G11)+1,5))-TIMEVALUE(LEFT(G11,5)),1)*24,0)+IF(ISNUMBER(FIND("-",H11)),MOD(TIMEVALUE(MID(H11,FIND("-",H11)+1,5))-TIMEVALUE(LEFT(H11,5)),1)*24,0)+IF(ISNUMBER(FIND("-",I11)),MOD(TIMEVALUE(MID(I11,FIND("-",I11)+1,5))-TIMEVALUE(LEFT(I11,5)),1)*24,0)+IF(ISNUMBER(FIND("-",J11)),MOD(TIMEVALUE(MID(J11,FIND("-",J11)+1,5))-TIMEVALUE(LEFT(J11,5)),1)*24,0),0)</f>
        <v/>
      </c>
    </row>
    <row r="12" ht="20" customHeight="1">
      <c r="B12" s="13" t="inlineStr">
        <is>
          <t>Sofia Rossi</t>
        </is>
      </c>
      <c r="C12" s="14" t="inlineStr">
        <is>
          <t>Cashier</t>
        </is>
      </c>
      <c r="D12" s="14" t="inlineStr">
        <is>
          <t>OFF</t>
        </is>
      </c>
      <c r="E12" s="14" t="inlineStr">
        <is>
          <t>10:00-16:00</t>
        </is>
      </c>
      <c r="F12" s="14" t="inlineStr">
        <is>
          <t>10:00-16:00</t>
        </is>
      </c>
      <c r="G12" s="14" t="inlineStr">
        <is>
          <t>10:00-16:00</t>
        </is>
      </c>
      <c r="H12" s="14" t="inlineStr">
        <is>
          <t>OFF</t>
        </is>
      </c>
      <c r="I12" s="14" t="inlineStr">
        <is>
          <t>09:00-17:00</t>
        </is>
      </c>
      <c r="J12" s="14" t="inlineStr">
        <is>
          <t>09:00-15:00</t>
        </is>
      </c>
      <c r="K12" s="15">
        <f>IFERROR(IF(ISNUMBER(FIND("-",D12)),MOD(TIMEVALUE(MID(D12,FIND("-",D12)+1,5))-TIMEVALUE(LEFT(D12,5)),1)*24,0)+IF(ISNUMBER(FIND("-",E12)),MOD(TIMEVALUE(MID(E12,FIND("-",E12)+1,5))-TIMEVALUE(LEFT(E12,5)),1)*24,0)+IF(ISNUMBER(FIND("-",F12)),MOD(TIMEVALUE(MID(F12,FIND("-",F12)+1,5))-TIMEVALUE(LEFT(F12,5)),1)*24,0)+IF(ISNUMBER(FIND("-",G12)),MOD(TIMEVALUE(MID(G12,FIND("-",G12)+1,5))-TIMEVALUE(LEFT(G12,5)),1)*24,0)+IF(ISNUMBER(FIND("-",H12)),MOD(TIMEVALUE(MID(H12,FIND("-",H12)+1,5))-TIMEVALUE(LEFT(H12,5)),1)*24,0)+IF(ISNUMBER(FIND("-",I12)),MOD(TIMEVALUE(MID(I12,FIND("-",I12)+1,5))-TIMEVALUE(LEFT(I12,5)),1)*24,0)+IF(ISNUMBER(FIND("-",J12)),MOD(TIMEVALUE(MID(J12,FIND("-",J12)+1,5))-TIMEVALUE(LEFT(J12,5)),1)*24,0),0)</f>
        <v/>
      </c>
    </row>
    <row r="13" ht="20" customHeight="1">
      <c r="B13" s="13" t="inlineStr">
        <is>
          <t>Leo Martin</t>
        </is>
      </c>
      <c r="C13" s="14" t="inlineStr">
        <is>
          <t>Cashier</t>
        </is>
      </c>
      <c r="D13" s="14" t="inlineStr">
        <is>
          <t>14:00-19:00</t>
        </is>
      </c>
      <c r="E13" s="14" t="inlineStr">
        <is>
          <t>14:00-19:00</t>
        </is>
      </c>
      <c r="F13" s="14" t="inlineStr">
        <is>
          <t>OFF</t>
        </is>
      </c>
      <c r="G13" s="14" t="inlineStr">
        <is>
          <t>14:00-19:00</t>
        </is>
      </c>
      <c r="H13" s="14" t="inlineStr">
        <is>
          <t>14:00-19:00</t>
        </is>
      </c>
      <c r="I13" s="14" t="inlineStr">
        <is>
          <t>12:00-18:00</t>
        </is>
      </c>
      <c r="J13" s="14" t="inlineStr">
        <is>
          <t>10:00-16:00</t>
        </is>
      </c>
      <c r="K13" s="15">
        <f>IFERROR(IF(ISNUMBER(FIND("-",D13)),MOD(TIMEVALUE(MID(D13,FIND("-",D13)+1,5))-TIMEVALUE(LEFT(D13,5)),1)*24,0)+IF(ISNUMBER(FIND("-",E13)),MOD(TIMEVALUE(MID(E13,FIND("-",E13)+1,5))-TIMEVALUE(LEFT(E13,5)),1)*24,0)+IF(ISNUMBER(FIND("-",F13)),MOD(TIMEVALUE(MID(F13,FIND("-",F13)+1,5))-TIMEVALUE(LEFT(F13,5)),1)*24,0)+IF(ISNUMBER(FIND("-",G13)),MOD(TIMEVALUE(MID(G13,FIND("-",G13)+1,5))-TIMEVALUE(LEFT(G13,5)),1)*24,0)+IF(ISNUMBER(FIND("-",H13)),MOD(TIMEVALUE(MID(H13,FIND("-",H13)+1,5))-TIMEVALUE(LEFT(H13,5)),1)*24,0)+IF(ISNUMBER(FIND("-",I13)),MOD(TIMEVALUE(MID(I13,FIND("-",I13)+1,5))-TIMEVALUE(LEFT(I13,5)),1)*24,0)+IF(ISNUMBER(FIND("-",J13)),MOD(TIMEVALUE(MID(J13,FIND("-",J13)+1,5))-TIMEVALUE(LEFT(J13,5)),1)*24,0),0)</f>
        <v/>
      </c>
    </row>
    <row r="14" ht="20" customHeight="1">
      <c r="B14" s="13" t="inlineStr">
        <is>
          <t>Nina Patel</t>
        </is>
      </c>
      <c r="C14" s="14" t="inlineStr">
        <is>
          <t>Kitchen</t>
        </is>
      </c>
      <c r="D14" s="14" t="inlineStr">
        <is>
          <t>OFF</t>
        </is>
      </c>
      <c r="E14" s="14" t="inlineStr">
        <is>
          <t>08:00-14:00</t>
        </is>
      </c>
      <c r="F14" s="14" t="inlineStr">
        <is>
          <t>08:00-14:00</t>
        </is>
      </c>
      <c r="G14" s="14" t="inlineStr">
        <is>
          <t>08:00-14:00</t>
        </is>
      </c>
      <c r="H14" s="14" t="inlineStr">
        <is>
          <t>08:00-14:00</t>
        </is>
      </c>
      <c r="I14" s="14" t="inlineStr">
        <is>
          <t>08:00-14:00</t>
        </is>
      </c>
      <c r="J14" s="14" t="inlineStr">
        <is>
          <t>OFF</t>
        </is>
      </c>
      <c r="K14" s="15">
        <f>IFERROR(IF(ISNUMBER(FIND("-",D14)),MOD(TIMEVALUE(MID(D14,FIND("-",D14)+1,5))-TIMEVALUE(LEFT(D14,5)),1)*24,0)+IF(ISNUMBER(FIND("-",E14)),MOD(TIMEVALUE(MID(E14,FIND("-",E14)+1,5))-TIMEVALUE(LEFT(E14,5)),1)*24,0)+IF(ISNUMBER(FIND("-",F14)),MOD(TIMEVALUE(MID(F14,FIND("-",F14)+1,5))-TIMEVALUE(LEFT(F14,5)),1)*24,0)+IF(ISNUMBER(FIND("-",G14)),MOD(TIMEVALUE(MID(G14,FIND("-",G14)+1,5))-TIMEVALUE(LEFT(G14,5)),1)*24,0)+IF(ISNUMBER(FIND("-",H14)),MOD(TIMEVALUE(MID(H14,FIND("-",H14)+1,5))-TIMEVALUE(LEFT(H14,5)),1)*24,0)+IF(ISNUMBER(FIND("-",I14)),MOD(TIMEVALUE(MID(I14,FIND("-",I14)+1,5))-TIMEVALUE(LEFT(I14,5)),1)*24,0)+IF(ISNUMBER(FIND("-",J14)),MOD(TIMEVALUE(MID(J14,FIND("-",J14)+1,5))-TIMEVALUE(LEFT(J14,5)),1)*24,0),0)</f>
        <v/>
      </c>
    </row>
    <row r="15" ht="20" customHeight="1">
      <c r="B15" s="13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5">
        <f>IFERROR(IF(ISNUMBER(FIND("-",D15)),MOD(TIMEVALUE(MID(D15,FIND("-",D15)+1,5))-TIMEVALUE(LEFT(D15,5)),1)*24,0)+IF(ISNUMBER(FIND("-",E15)),MOD(TIMEVALUE(MID(E15,FIND("-",E15)+1,5))-TIMEVALUE(LEFT(E15,5)),1)*24,0)+IF(ISNUMBER(FIND("-",F15)),MOD(TIMEVALUE(MID(F15,FIND("-",F15)+1,5))-TIMEVALUE(LEFT(F15,5)),1)*24,0)+IF(ISNUMBER(FIND("-",G15)),MOD(TIMEVALUE(MID(G15,FIND("-",G15)+1,5))-TIMEVALUE(LEFT(G15,5)),1)*24,0)+IF(ISNUMBER(FIND("-",H15)),MOD(TIMEVALUE(MID(H15,FIND("-",H15)+1,5))-TIMEVALUE(LEFT(H15,5)),1)*24,0)+IF(ISNUMBER(FIND("-",I15)),MOD(TIMEVALUE(MID(I15,FIND("-",I15)+1,5))-TIMEVALUE(LEFT(I15,5)),1)*24,0)+IF(ISNUMBER(FIND("-",J15)),MOD(TIMEVALUE(MID(J15,FIND("-",J15)+1,5))-TIMEVALUE(LEFT(J15,5)),1)*24,0),0)</f>
        <v/>
      </c>
    </row>
    <row r="16" ht="20" customHeight="1">
      <c r="B16" s="13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5">
        <f>IFERROR(IF(ISNUMBER(FIND("-",D16)),MOD(TIMEVALUE(MID(D16,FIND("-",D16)+1,5))-TIMEVALUE(LEFT(D16,5)),1)*24,0)+IF(ISNUMBER(FIND("-",E16)),MOD(TIMEVALUE(MID(E16,FIND("-",E16)+1,5))-TIMEVALUE(LEFT(E16,5)),1)*24,0)+IF(ISNUMBER(FIND("-",F16)),MOD(TIMEVALUE(MID(F16,FIND("-",F16)+1,5))-TIMEVALUE(LEFT(F16,5)),1)*24,0)+IF(ISNUMBER(FIND("-",G16)),MOD(TIMEVALUE(MID(G16,FIND("-",G16)+1,5))-TIMEVALUE(LEFT(G16,5)),1)*24,0)+IF(ISNUMBER(FIND("-",H16)),MOD(TIMEVALUE(MID(H16,FIND("-",H16)+1,5))-TIMEVALUE(LEFT(H16,5)),1)*24,0)+IF(ISNUMBER(FIND("-",I16)),MOD(TIMEVALUE(MID(I16,FIND("-",I16)+1,5))-TIMEVALUE(LEFT(I16,5)),1)*24,0)+IF(ISNUMBER(FIND("-",J16)),MOD(TIMEVALUE(MID(J16,FIND("-",J16)+1,5))-TIMEVALUE(LEFT(J16,5)),1)*24,0),0)</f>
        <v/>
      </c>
    </row>
    <row r="17" ht="20" customHeight="1">
      <c r="B17" s="13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5">
        <f>IFERROR(IF(ISNUMBER(FIND("-",D17)),MOD(TIMEVALUE(MID(D17,FIND("-",D17)+1,5))-TIMEVALUE(LEFT(D17,5)),1)*24,0)+IF(ISNUMBER(FIND("-",E17)),MOD(TIMEVALUE(MID(E17,FIND("-",E17)+1,5))-TIMEVALUE(LEFT(E17,5)),1)*24,0)+IF(ISNUMBER(FIND("-",F17)),MOD(TIMEVALUE(MID(F17,FIND("-",F17)+1,5))-TIMEVALUE(LEFT(F17,5)),1)*24,0)+IF(ISNUMBER(FIND("-",G17)),MOD(TIMEVALUE(MID(G17,FIND("-",G17)+1,5))-TIMEVALUE(LEFT(G17,5)),1)*24,0)+IF(ISNUMBER(FIND("-",H17)),MOD(TIMEVALUE(MID(H17,FIND("-",H17)+1,5))-TIMEVALUE(LEFT(H17,5)),1)*24,0)+IF(ISNUMBER(FIND("-",I17)),MOD(TIMEVALUE(MID(I17,FIND("-",I17)+1,5))-TIMEVALUE(LEFT(I17,5)),1)*24,0)+IF(ISNUMBER(FIND("-",J17)),MOD(TIMEVALUE(MID(J17,FIND("-",J17)+1,5))-TIMEVALUE(LEFT(J17,5)),1)*24,0),0)</f>
        <v/>
      </c>
    </row>
    <row r="18" ht="20" customHeight="1"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5">
        <f>IFERROR(IF(ISNUMBER(FIND("-",D18)),MOD(TIMEVALUE(MID(D18,FIND("-",D18)+1,5))-TIMEVALUE(LEFT(D18,5)),1)*24,0)+IF(ISNUMBER(FIND("-",E18)),MOD(TIMEVALUE(MID(E18,FIND("-",E18)+1,5))-TIMEVALUE(LEFT(E18,5)),1)*24,0)+IF(ISNUMBER(FIND("-",F18)),MOD(TIMEVALUE(MID(F18,FIND("-",F18)+1,5))-TIMEVALUE(LEFT(F18,5)),1)*24,0)+IF(ISNUMBER(FIND("-",G18)),MOD(TIMEVALUE(MID(G18,FIND("-",G18)+1,5))-TIMEVALUE(LEFT(G18,5)),1)*24,0)+IF(ISNUMBER(FIND("-",H18)),MOD(TIMEVALUE(MID(H18,FIND("-",H18)+1,5))-TIMEVALUE(LEFT(H18,5)),1)*24,0)+IF(ISNUMBER(FIND("-",I18)),MOD(TIMEVALUE(MID(I18,FIND("-",I18)+1,5))-TIMEVALUE(LEFT(I18,5)),1)*24,0)+IF(ISNUMBER(FIND("-",J18)),MOD(TIMEVALUE(MID(J18,FIND("-",J18)+1,5))-TIMEVALUE(LEFT(J18,5)),1)*24,0),0)</f>
        <v/>
      </c>
    </row>
    <row r="19" ht="20" customHeight="1">
      <c r="B19" s="16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8">
        <f>IFERROR(IF(ISNUMBER(FIND("-",D19)),MOD(TIMEVALUE(MID(D19,FIND("-",D19)+1,5))-TIMEVALUE(LEFT(D19,5)),1)*24,0)+IF(ISNUMBER(FIND("-",E19)),MOD(TIMEVALUE(MID(E19,FIND("-",E19)+1,5))-TIMEVALUE(LEFT(E19,5)),1)*24,0)+IF(ISNUMBER(FIND("-",F19)),MOD(TIMEVALUE(MID(F19,FIND("-",F19)+1,5))-TIMEVALUE(LEFT(F19,5)),1)*24,0)+IF(ISNUMBER(FIND("-",G19)),MOD(TIMEVALUE(MID(G19,FIND("-",G19)+1,5))-TIMEVALUE(LEFT(G19,5)),1)*24,0)+IF(ISNUMBER(FIND("-",H19)),MOD(TIMEVALUE(MID(H19,FIND("-",H19)+1,5))-TIMEVALUE(LEFT(H19,5)),1)*24,0)+IF(ISNUMBER(FIND("-",I19)),MOD(TIMEVALUE(MID(I19,FIND("-",I19)+1,5))-TIMEVALUE(LEFT(I19,5)),1)*24,0)+IF(ISNUMBER(FIND("-",J19)),MOD(TIMEVALUE(MID(J19,FIND("-",J19)+1,5))-TIMEVALUE(LEFT(J19,5)),1)*24,0),0)</f>
        <v/>
      </c>
    </row>
    <row r="20">
      <c r="B20" s="19" t="inlineStr">
        <is>
          <t>Staff on shift</t>
        </is>
      </c>
      <c r="C20" s="20" t="n"/>
      <c r="D20" s="21">
        <f>COUNTIF(D8:D19,"*-*")</f>
        <v/>
      </c>
      <c r="E20" s="21">
        <f>COUNTIF(E8:E19,"*-*")</f>
        <v/>
      </c>
      <c r="F20" s="21">
        <f>COUNTIF(F8:F19,"*-*")</f>
        <v/>
      </c>
      <c r="G20" s="21">
        <f>COUNTIF(G8:G19,"*-*")</f>
        <v/>
      </c>
      <c r="H20" s="21">
        <f>COUNTIF(H8:H19,"*-*")</f>
        <v/>
      </c>
      <c r="I20" s="21">
        <f>COUNTIF(I8:I19,"*-*")</f>
        <v/>
      </c>
      <c r="J20" s="21">
        <f>COUNTIF(J8:J19,"*-*")</f>
        <v/>
      </c>
      <c r="K20" s="22">
        <f>SUM(K8:K19)</f>
        <v/>
      </c>
    </row>
    <row r="22">
      <c r="B22" s="19" t="inlineStr">
        <is>
          <t>NOTES</t>
        </is>
      </c>
      <c r="C22" s="19" t="n"/>
      <c r="D22" s="19" t="n"/>
      <c r="E22" s="19" t="n"/>
      <c r="G22" s="19" t="inlineStr">
        <is>
          <t>SHIFT KEY</t>
        </is>
      </c>
      <c r="H22" s="19" t="n"/>
      <c r="I22" s="19" t="n"/>
      <c r="J22" s="19" t="n"/>
      <c r="K22" s="19" t="n"/>
    </row>
    <row r="23">
      <c r="B23" s="23" t="inlineStr">
        <is>
          <t>Deep clean on Wednesday after close.</t>
        </is>
      </c>
      <c r="C23" s="23" t="n"/>
      <c r="D23" s="23" t="n"/>
      <c r="E23" s="23" t="n"/>
      <c r="G23" s="23" t="inlineStr">
        <is>
          <t>Opening: 05:00 – 11:00 / 06:30 – 12:30</t>
        </is>
      </c>
      <c r="H23" s="23" t="n"/>
      <c r="I23" s="23" t="n"/>
      <c r="J23" s="23" t="n"/>
      <c r="K23" s="23" t="n"/>
    </row>
    <row r="24">
      <c r="B24" s="23" t="inlineStr">
        <is>
          <t>Delivery from supplier Friday 6:00 AM.</t>
        </is>
      </c>
      <c r="C24" s="23" t="n"/>
      <c r="D24" s="23" t="n"/>
      <c r="E24" s="23" t="n"/>
      <c r="G24" s="23" t="inlineStr">
        <is>
          <t>Mid: 10:00 – 16:00 / 12:00 – 18:00</t>
        </is>
      </c>
      <c r="H24" s="23" t="n"/>
      <c r="I24" s="23" t="n"/>
      <c r="J24" s="23" t="n"/>
      <c r="K24" s="23" t="n"/>
    </row>
    <row r="25">
      <c r="B25" s="23" t="inlineStr">
        <is>
          <t>Request time off at least 2 weeks ahead.</t>
        </is>
      </c>
      <c r="C25" s="23" t="n"/>
      <c r="D25" s="23" t="n"/>
      <c r="E25" s="23" t="n"/>
      <c r="G25" s="23" t="inlineStr">
        <is>
          <t>Closing: 14:00 – 19:00</t>
        </is>
      </c>
      <c r="H25" s="23" t="n"/>
      <c r="I25" s="23" t="n"/>
      <c r="J25" s="23" t="n"/>
      <c r="K25" s="23" t="n"/>
    </row>
  </sheetData>
  <mergeCells count="11">
    <mergeCell ref="B3:G3"/>
    <mergeCell ref="B2:G2"/>
    <mergeCell ref="B23:E23"/>
    <mergeCell ref="B4:K4"/>
    <mergeCell ref="G24:K24"/>
    <mergeCell ref="G25:K25"/>
    <mergeCell ref="B25:E25"/>
    <mergeCell ref="B24:E24"/>
    <mergeCell ref="G23:K23"/>
    <mergeCell ref="G22:K22"/>
    <mergeCell ref="B22:E22"/>
  </mergeCells>
  <conditionalFormatting sqref="D8:J19">
    <cfRule type="cellIs" priority="1" operator="equal" dxfId="0">
      <formula>"OFF"</formula>
    </cfRule>
  </conditionalFormatting>
  <conditionalFormatting sqref="K8:K19">
    <cfRule type="cellIs" priority="2" operator="greaterThan" dxfId="1">
      <formula>40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Shift Schedule</dc:title>
  <dcterms:created xmlns:dcterms="http://purl.org/dc/terms/" xmlns:xsi="http://www.w3.org/2001/XMLSchema-instance" xsi:type="dcterms:W3CDTF">2026-10-23T14:01:11Z</dcterms:created>
  <dcterms:modified xmlns:dcterms="http://purl.org/dc/terms/" xmlns:xsi="http://www.w3.org/2001/XMLSchema-instance" xsi:type="dcterms:W3CDTF">2026-10-23T14:01:11Z</dcterms:modified>
</cp:coreProperties>
</file>