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e Cost Card" sheetId="1" state="visible" r:id="rId1"/>
  </sheets>
  <definedNames>
    <definedName name="_xlnm.Print_Area" localSheetId="0">'Recipe Cost Card'!$A$1:$K$38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##"/>
    <numFmt numFmtId="165" formatCode="#,##0.00;(#,##0.00);&quot;-&quot;"/>
    <numFmt numFmtId="166" formatCode="#,##0.000"/>
    <numFmt numFmtId="167" formatCode="0.0%;(0.0%);&quot;-&quot;"/>
  </numFmts>
  <fonts count="19">
    <font>
      <name val="Calibri"/>
      <family val="2"/>
      <color theme="1"/>
      <sz val="11"/>
      <scheme val="minor"/>
    </font>
    <font>
      <name val="Calibri"/>
      <b val="1"/>
      <color rgb="008C2F39"/>
      <sz val="20"/>
    </font>
    <font>
      <name val="Calibri"/>
      <i val="1"/>
      <color rgb="00595959"/>
      <sz val="9"/>
    </font>
    <font>
      <name val="Calibri"/>
      <b val="1"/>
      <color rgb="00595959"/>
      <sz val="10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FFFFFF"/>
      <sz val="9.5"/>
    </font>
    <font>
      <name val="Calibri"/>
      <color rgb="00404040"/>
      <sz val="10"/>
    </font>
    <font>
      <name val="Calibri"/>
      <color rgb="007F7F7F"/>
      <sz val="10"/>
    </font>
    <font>
      <name val="Calibri"/>
      <b val="1"/>
      <color rgb="00262626"/>
      <sz val="10"/>
    </font>
    <font>
      <name val="Calibri"/>
      <color rgb="00595959"/>
      <sz val="10"/>
    </font>
    <font>
      <name val="Calibri"/>
      <b val="1"/>
      <color rgb="008C2F39"/>
      <sz val="10.5"/>
    </font>
    <font>
      <name val="Calibri"/>
      <b val="1"/>
      <color rgb="008C2F39"/>
      <sz val="11"/>
    </font>
    <font>
      <name val="Calibri"/>
      <b val="1"/>
      <color rgb="008C2F39"/>
      <sz val="10"/>
    </font>
    <font>
      <name val="Calibri"/>
      <b val="1"/>
      <color rgb="00FFFFFF"/>
      <sz val="11"/>
    </font>
    <font>
      <name val="Calibri"/>
      <color rgb="00404040"/>
      <sz val="10.5"/>
    </font>
    <font>
      <name val="Calibri"/>
      <b val="1"/>
      <color rgb="00262626"/>
      <sz val="11"/>
    </font>
    <font>
      <name val="Calibri"/>
      <b val="1"/>
      <color rgb="008C2F39"/>
      <sz val="9"/>
    </font>
    <font>
      <name val="Calibri"/>
      <color rgb="00404040"/>
      <sz val="9.5"/>
    </font>
  </fonts>
  <fills count="6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8C2F39"/>
        <bgColor rgb="008C2F39"/>
      </patternFill>
    </fill>
    <fill>
      <patternFill patternType="solid">
        <fgColor rgb="00FBF3E6"/>
        <bgColor rgb="00FBF3E6"/>
      </patternFill>
    </fill>
    <fill>
      <patternFill patternType="solid">
        <fgColor rgb="00F6E7C9"/>
        <bgColor rgb="00F6E7C9"/>
      </patternFill>
    </fill>
  </fills>
  <borders count="22">
    <border>
      <left/>
      <right/>
      <top/>
      <bottom/>
      <diagonal/>
    </border>
    <border>
      <bottom style="thin">
        <color rgb="00BFBFBF"/>
      </bottom>
    </border>
    <border>
      <left style="thin">
        <color rgb="00D9B98F"/>
      </left>
      <right style="thin">
        <color rgb="00EBDCC6"/>
      </right>
      <top style="thin">
        <color rgb="00D9B98F"/>
      </top>
      <bottom style="thin">
        <color rgb="00EBDCC6"/>
      </bottom>
    </border>
    <border>
      <left style="thin">
        <color rgb="00EBDCC6"/>
      </left>
      <right style="thin">
        <color rgb="00EBDCC6"/>
      </right>
      <top style="thin">
        <color rgb="00D9B98F"/>
      </top>
      <bottom style="thin">
        <color rgb="00EBDCC6"/>
      </bottom>
    </border>
    <border>
      <left style="thin">
        <color rgb="00EBDCC6"/>
      </left>
      <right style="thin">
        <color rgb="00D9B98F"/>
      </right>
      <top style="thin">
        <color rgb="00D9B98F"/>
      </top>
      <bottom style="thin">
        <color rgb="00EBDCC6"/>
      </bottom>
    </border>
    <border>
      <left style="thin">
        <color rgb="00D9B98F"/>
      </left>
      <right style="thin">
        <color rgb="00EBDCC6"/>
      </right>
      <top style="thin">
        <color rgb="00EBDCC6"/>
      </top>
      <bottom style="thin">
        <color rgb="00EBDCC6"/>
      </bottom>
    </border>
    <border>
      <left style="thin">
        <color rgb="00EBDCC6"/>
      </left>
      <right style="thin">
        <color rgb="00EBDCC6"/>
      </right>
      <top style="thin">
        <color rgb="00EBDCC6"/>
      </top>
      <bottom style="thin">
        <color rgb="00EBDCC6"/>
      </bottom>
    </border>
    <border>
      <left style="thin">
        <color rgb="00EBDCC6"/>
      </left>
      <right style="thin">
        <color rgb="00D9B98F"/>
      </right>
      <top style="thin">
        <color rgb="00EBDCC6"/>
      </top>
      <bottom style="thin">
        <color rgb="00EBDCC6"/>
      </bottom>
    </border>
    <border>
      <left style="thin">
        <color rgb="00D9B98F"/>
      </left>
      <right style="thin">
        <color rgb="00EBDCC6"/>
      </right>
      <top style="thin">
        <color rgb="00EBDCC6"/>
      </top>
      <bottom style="thin">
        <color rgb="00D9B98F"/>
      </bottom>
    </border>
    <border>
      <left style="thin">
        <color rgb="00EBDCC6"/>
      </left>
      <right style="thin">
        <color rgb="00EBDCC6"/>
      </right>
      <top style="thin">
        <color rgb="00EBDCC6"/>
      </top>
      <bottom style="thin">
        <color rgb="00D9B98F"/>
      </bottom>
    </border>
    <border>
      <left style="thin">
        <color rgb="00EBDCC6"/>
      </left>
      <right style="thin">
        <color rgb="00D9B98F"/>
      </right>
      <top style="thin">
        <color rgb="00EBDCC6"/>
      </top>
      <bottom style="thin">
        <color rgb="00D9B98F"/>
      </bottom>
    </border>
    <border>
      <left style="thin">
        <color rgb="00D9B98F"/>
      </left>
      <right style="thin">
        <color rgb="00D9B98F"/>
      </right>
      <top style="thin">
        <color rgb="00D9B98F"/>
      </top>
      <bottom style="thin">
        <color rgb="00D9B98F"/>
      </bottom>
    </border>
    <border>
      <bottom style="thin">
        <color rgb="00E3D3BC"/>
      </bottom>
    </border>
    <border>
      <left style="thin">
        <color rgb="00D9B98F"/>
      </left>
      <right/>
      <top style="thin">
        <color rgb="00D9B98F"/>
      </top>
      <bottom/>
    </border>
    <border>
      <left/>
      <right/>
      <top style="thin">
        <color rgb="00D9B98F"/>
      </top>
      <bottom/>
    </border>
    <border>
      <left/>
      <right style="thin">
        <color rgb="00D9B98F"/>
      </right>
      <top style="thin">
        <color rgb="00D9B98F"/>
      </top>
      <bottom/>
    </border>
    <border>
      <left style="thin">
        <color rgb="00D9B98F"/>
      </left>
      <right/>
      <top/>
      <bottom/>
    </border>
    <border>
      <left/>
      <right/>
      <top/>
      <bottom/>
    </border>
    <border>
      <left/>
      <right style="thin">
        <color rgb="00D9B98F"/>
      </right>
      <top/>
      <bottom/>
    </border>
    <border>
      <left style="thin">
        <color rgb="00D9B98F"/>
      </left>
      <right/>
      <top/>
      <bottom style="thin">
        <color rgb="00D9B98F"/>
      </bottom>
    </border>
    <border>
      <left/>
      <right/>
      <top/>
      <bottom style="thin">
        <color rgb="00D9B98F"/>
      </bottom>
    </border>
    <border>
      <left/>
      <right style="thin">
        <color rgb="00D9B98F"/>
      </right>
      <top/>
      <bottom style="thin">
        <color rgb="00D9B98F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left" vertical="center" indent="1"/>
    </xf>
    <xf numFmtId="0" fontId="5" fillId="0" borderId="1" applyAlignment="1" pivotButton="0" quotePrefix="0" xfId="0">
      <alignment horizontal="left" vertical="center" indent="1"/>
    </xf>
    <xf numFmtId="9" fontId="4" fillId="2" borderId="1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left" vertical="center" wrapText="1" indent="1"/>
    </xf>
    <xf numFmtId="0" fontId="6" fillId="3" borderId="3" applyAlignment="1" pivotButton="0" quotePrefix="0" xfId="0">
      <alignment horizontal="center" vertical="center" wrapText="1"/>
    </xf>
    <xf numFmtId="0" fontId="6" fillId="3" borderId="4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left" vertical="center" indent="1"/>
    </xf>
    <xf numFmtId="164" fontId="5" fillId="0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165" fontId="5" fillId="0" borderId="6" applyAlignment="1" pivotButton="0" quotePrefix="0" xfId="0">
      <alignment horizontal="center" vertical="center"/>
    </xf>
    <xf numFmtId="166" fontId="7" fillId="0" borderId="6" applyAlignment="1" pivotButton="0" quotePrefix="0" xfId="0">
      <alignment horizontal="right" vertical="center" indent="1"/>
    </xf>
    <xf numFmtId="0" fontId="8" fillId="0" borderId="6" applyAlignment="1" pivotButton="0" quotePrefix="0" xfId="0">
      <alignment horizontal="center" vertical="center"/>
    </xf>
    <xf numFmtId="165" fontId="9" fillId="0" borderId="6" applyAlignment="1" pivotButton="0" quotePrefix="0" xfId="0">
      <alignment horizontal="right" vertical="center" indent="1"/>
    </xf>
    <xf numFmtId="167" fontId="10" fillId="0" borderId="7" applyAlignment="1" pivotButton="0" quotePrefix="0" xfId="0">
      <alignment horizontal="right" vertical="center" indent="1"/>
    </xf>
    <xf numFmtId="0" fontId="5" fillId="4" borderId="5" applyAlignment="1" pivotButton="0" quotePrefix="0" xfId="0">
      <alignment horizontal="left" vertical="center" indent="1"/>
    </xf>
    <xf numFmtId="164" fontId="5" fillId="4" borderId="6" applyAlignment="1" pivotButton="0" quotePrefix="0" xfId="0">
      <alignment horizontal="center" vertical="center"/>
    </xf>
    <xf numFmtId="0" fontId="5" fillId="4" borderId="6" applyAlignment="1" pivotButton="0" quotePrefix="0" xfId="0">
      <alignment horizontal="center" vertical="center"/>
    </xf>
    <xf numFmtId="165" fontId="5" fillId="4" borderId="6" applyAlignment="1" pivotButton="0" quotePrefix="0" xfId="0">
      <alignment horizontal="center" vertical="center"/>
    </xf>
    <xf numFmtId="166" fontId="7" fillId="4" borderId="6" applyAlignment="1" pivotButton="0" quotePrefix="0" xfId="0">
      <alignment horizontal="right" vertical="center" indent="1"/>
    </xf>
    <xf numFmtId="0" fontId="8" fillId="4" borderId="6" applyAlignment="1" pivotButton="0" quotePrefix="0" xfId="0">
      <alignment horizontal="center" vertical="center"/>
    </xf>
    <xf numFmtId="165" fontId="9" fillId="4" borderId="6" applyAlignment="1" pivotButton="0" quotePrefix="0" xfId="0">
      <alignment horizontal="right" vertical="center" indent="1"/>
    </xf>
    <xf numFmtId="167" fontId="10" fillId="4" borderId="7" applyAlignment="1" pivotButton="0" quotePrefix="0" xfId="0">
      <alignment horizontal="right" vertical="center" indent="1"/>
    </xf>
    <xf numFmtId="0" fontId="5" fillId="4" borderId="8" applyAlignment="1" pivotButton="0" quotePrefix="0" xfId="0">
      <alignment horizontal="left" vertical="center" indent="1"/>
    </xf>
    <xf numFmtId="164" fontId="5" fillId="4" borderId="9" applyAlignment="1" pivotButton="0" quotePrefix="0" xfId="0">
      <alignment horizontal="center" vertical="center"/>
    </xf>
    <xf numFmtId="0" fontId="5" fillId="4" borderId="9" applyAlignment="1" pivotButton="0" quotePrefix="0" xfId="0">
      <alignment horizontal="center" vertical="center"/>
    </xf>
    <xf numFmtId="165" fontId="5" fillId="4" borderId="9" applyAlignment="1" pivotButton="0" quotePrefix="0" xfId="0">
      <alignment horizontal="center" vertical="center"/>
    </xf>
    <xf numFmtId="166" fontId="7" fillId="4" borderId="9" applyAlignment="1" pivotButton="0" quotePrefix="0" xfId="0">
      <alignment horizontal="right" vertical="center" indent="1"/>
    </xf>
    <xf numFmtId="0" fontId="8" fillId="4" borderId="9" applyAlignment="1" pivotButton="0" quotePrefix="0" xfId="0">
      <alignment horizontal="center" vertical="center"/>
    </xf>
    <xf numFmtId="165" fontId="9" fillId="4" borderId="9" applyAlignment="1" pivotButton="0" quotePrefix="0" xfId="0">
      <alignment horizontal="right" vertical="center" indent="1"/>
    </xf>
    <xf numFmtId="167" fontId="10" fillId="4" borderId="10" applyAlignment="1" pivotButton="0" quotePrefix="0" xfId="0">
      <alignment horizontal="right" vertical="center" indent="1"/>
    </xf>
    <xf numFmtId="0" fontId="11" fillId="0" borderId="0" applyAlignment="1" pivotButton="0" quotePrefix="0" xfId="0">
      <alignment horizontal="right" vertical="center" indent="1"/>
    </xf>
    <xf numFmtId="165" fontId="12" fillId="5" borderId="11" applyAlignment="1" pivotButton="0" quotePrefix="0" xfId="0">
      <alignment horizontal="right" vertical="center" indent="1"/>
    </xf>
    <xf numFmtId="167" fontId="13" fillId="5" borderId="11" applyAlignment="1" pivotButton="0" quotePrefix="0" xfId="0">
      <alignment horizontal="right" vertical="center" indent="1"/>
    </xf>
    <xf numFmtId="0" fontId="14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15" fillId="0" borderId="0" applyAlignment="1" pivotButton="0" quotePrefix="0" xfId="0">
      <alignment horizontal="left" vertical="center" indent="1"/>
    </xf>
    <xf numFmtId="165" fontId="16" fillId="0" borderId="12" applyAlignment="1" pivotButton="0" quotePrefix="0" xfId="0">
      <alignment horizontal="right" vertical="center" indent="1"/>
    </xf>
    <xf numFmtId="0" fontId="17" fillId="0" borderId="13" applyAlignment="1" pivotButton="0" quotePrefix="0" xfId="0">
      <alignment horizontal="left" vertical="center" indent="1"/>
    </xf>
    <xf numFmtId="0" fontId="17" fillId="0" borderId="14" applyAlignment="1" pivotButton="0" quotePrefix="0" xfId="0">
      <alignment horizontal="left" vertical="center" indent="1"/>
    </xf>
    <xf numFmtId="0" fontId="17" fillId="0" borderId="15" applyAlignment="1" pivotButton="0" quotePrefix="0" xfId="0">
      <alignment horizontal="left" vertical="center" indent="1"/>
    </xf>
    <xf numFmtId="1" fontId="16" fillId="0" borderId="12" applyAlignment="1" pivotButton="0" quotePrefix="0" xfId="0">
      <alignment horizontal="right" vertical="center" indent="1"/>
    </xf>
    <xf numFmtId="0" fontId="18" fillId="0" borderId="16" applyAlignment="1" pivotButton="0" quotePrefix="0" xfId="0">
      <alignment horizontal="left" vertical="top" wrapText="1"/>
    </xf>
    <xf numFmtId="0" fontId="18" fillId="0" borderId="17" applyAlignment="1" pivotButton="0" quotePrefix="0" xfId="0">
      <alignment horizontal="left" vertical="top" wrapText="1"/>
    </xf>
    <xf numFmtId="0" fontId="18" fillId="0" borderId="18" applyAlignment="1" pivotButton="0" quotePrefix="0" xfId="0">
      <alignment horizontal="left" vertical="top" wrapText="1"/>
    </xf>
    <xf numFmtId="9" fontId="16" fillId="0" borderId="12" applyAlignment="1" pivotButton="0" quotePrefix="0" xfId="0">
      <alignment horizontal="right" vertical="center" indent="1"/>
    </xf>
    <xf numFmtId="0" fontId="11" fillId="0" borderId="0" applyAlignment="1" pivotButton="0" quotePrefix="0" xfId="0">
      <alignment horizontal="left" vertical="center" indent="1"/>
    </xf>
    <xf numFmtId="165" fontId="12" fillId="5" borderId="12" applyAlignment="1" pivotButton="0" quotePrefix="0" xfId="0">
      <alignment horizontal="right" vertical="center" indent="1"/>
    </xf>
    <xf numFmtId="0" fontId="18" fillId="0" borderId="19" applyAlignment="1" pivotButton="0" quotePrefix="0" xfId="0">
      <alignment horizontal="left" vertical="top" wrapText="1"/>
    </xf>
    <xf numFmtId="0" fontId="18" fillId="0" borderId="20" applyAlignment="1" pivotButton="0" quotePrefix="0" xfId="0">
      <alignment horizontal="left" vertical="top" wrapText="1"/>
    </xf>
    <xf numFmtId="0" fontId="18" fillId="0" borderId="2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J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1" customWidth="1" min="3" max="3"/>
    <col width="10" customWidth="1" min="4" max="4"/>
    <col width="12" customWidth="1" min="5" max="5"/>
    <col width="12" customWidth="1" min="6" max="6"/>
    <col width="10" customWidth="1" min="7" max="7"/>
    <col width="10" customWidth="1" min="8" max="8"/>
    <col width="12" customWidth="1" min="9" max="9"/>
    <col width="10" customWidth="1" min="10" max="10"/>
    <col width="2" customWidth="1" min="11" max="11"/>
  </cols>
  <sheetData>
    <row r="2" ht="30" customHeight="1">
      <c r="B2" s="1" t="inlineStr">
        <is>
          <t>Recipe Cost &amp; Ingredient Card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B3" s="2" t="inlineStr">
        <is>
          <t>Enter what you paid for each ingredient and how much the recipe uses (in the same unit). Cost per serving and a suggested menu price calculate automatically.</t>
        </is>
      </c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6">
      <c r="B6" s="3" t="inlineStr">
        <is>
          <t>Recipe name</t>
        </is>
      </c>
      <c r="C6" s="4" t="inlineStr">
        <is>
          <t>Classic Beef Lasagna</t>
        </is>
      </c>
      <c r="D6" s="4" t="n"/>
      <c r="E6" s="4" t="n"/>
      <c r="G6" s="3" t="inlineStr">
        <is>
          <t>Category</t>
        </is>
      </c>
      <c r="H6" s="5" t="inlineStr">
        <is>
          <t>Main course</t>
        </is>
      </c>
      <c r="I6" s="5" t="n"/>
      <c r="J6" s="5" t="n"/>
    </row>
    <row r="7">
      <c r="B7" s="3" t="inlineStr">
        <is>
          <t>Servings (yield)</t>
        </is>
      </c>
      <c r="C7" s="4" t="n">
        <v>12</v>
      </c>
      <c r="D7" s="4" t="n"/>
      <c r="E7" s="4" t="n"/>
      <c r="G7" s="3" t="inlineStr">
        <is>
          <t>Time</t>
        </is>
      </c>
      <c r="H7" s="5" t="inlineStr">
        <is>
          <t>30 min / 60 min</t>
        </is>
      </c>
      <c r="I7" s="5" t="n"/>
      <c r="J7" s="5" t="n"/>
    </row>
    <row r="8">
      <c r="B8" s="3" t="inlineStr">
        <is>
          <t>Target food cost %</t>
        </is>
      </c>
      <c r="C8" s="6" t="n">
        <v>0.3</v>
      </c>
      <c r="D8" s="6" t="n"/>
      <c r="E8" s="6" t="n"/>
      <c r="G8" s="3" t="inlineStr">
        <is>
          <t>Prepared by</t>
        </is>
      </c>
      <c r="H8" s="5" t="inlineStr">
        <is>
          <t>Chef Maria</t>
        </is>
      </c>
      <c r="I8" s="5" t="n"/>
      <c r="J8" s="5" t="n"/>
    </row>
    <row r="10" ht="30" customHeight="1">
      <c r="B10" s="7" t="inlineStr">
        <is>
          <t>Ingredient</t>
        </is>
      </c>
      <c r="C10" s="8" t="inlineStr">
        <is>
          <t>Purchase Qty</t>
        </is>
      </c>
      <c r="D10" s="8" t="inlineStr">
        <is>
          <t>Unit</t>
        </is>
      </c>
      <c r="E10" s="8" t="inlineStr">
        <is>
          <t>Purchase Price</t>
        </is>
      </c>
      <c r="F10" s="8" t="inlineStr">
        <is>
          <t>Cost per Unit</t>
        </is>
      </c>
      <c r="G10" s="8" t="inlineStr">
        <is>
          <t>Recipe Qty</t>
        </is>
      </c>
      <c r="H10" s="8" t="inlineStr">
        <is>
          <t>Unit</t>
        </is>
      </c>
      <c r="I10" s="8" t="inlineStr">
        <is>
          <t>Ingredient Cost</t>
        </is>
      </c>
      <c r="J10" s="9" t="inlineStr">
        <is>
          <t>% of Cost</t>
        </is>
      </c>
    </row>
    <row r="11">
      <c r="B11" s="10" t="inlineStr">
        <is>
          <t>Lasagna noodles</t>
        </is>
      </c>
      <c r="C11" s="11" t="n">
        <v>16</v>
      </c>
      <c r="D11" s="12" t="inlineStr">
        <is>
          <t>oz</t>
        </is>
      </c>
      <c r="E11" s="13" t="n">
        <v>3.49</v>
      </c>
      <c r="F11" s="14">
        <f>IF(OR(C11="",C11=0,E11=""),"",E11/C11)</f>
        <v/>
      </c>
      <c r="G11" s="11" t="n">
        <v>12</v>
      </c>
      <c r="H11" s="15">
        <f>IF(D11="","",D11)</f>
        <v/>
      </c>
      <c r="I11" s="16">
        <f>IF(OR(F11="",G11=""),"",F11*G11)</f>
        <v/>
      </c>
      <c r="J11" s="17">
        <f>IF(OR(I11="",$I$29=0),"",I11/$I$29)</f>
        <v/>
      </c>
    </row>
    <row r="12">
      <c r="B12" s="18" t="inlineStr">
        <is>
          <t>Ground beef (85% lean)</t>
        </is>
      </c>
      <c r="C12" s="19" t="n">
        <v>16</v>
      </c>
      <c r="D12" s="20" t="inlineStr">
        <is>
          <t>oz</t>
        </is>
      </c>
      <c r="E12" s="21" t="n">
        <v>5.99</v>
      </c>
      <c r="F12" s="22">
        <f>IF(OR(C12="",C12=0,E12=""),"",E12/C12)</f>
        <v/>
      </c>
      <c r="G12" s="19" t="n">
        <v>32</v>
      </c>
      <c r="H12" s="23">
        <f>IF(D12="","",D12)</f>
        <v/>
      </c>
      <c r="I12" s="24">
        <f>IF(OR(F12="",G12=""),"",F12*G12)</f>
        <v/>
      </c>
      <c r="J12" s="25">
        <f>IF(OR(I12="",$I$29=0),"",I12/$I$29)</f>
        <v/>
      </c>
    </row>
    <row r="13">
      <c r="B13" s="10" t="inlineStr">
        <is>
          <t>Italian sausage</t>
        </is>
      </c>
      <c r="C13" s="11" t="n">
        <v>16</v>
      </c>
      <c r="D13" s="12" t="inlineStr">
        <is>
          <t>oz</t>
        </is>
      </c>
      <c r="E13" s="13" t="n">
        <v>4.79</v>
      </c>
      <c r="F13" s="14">
        <f>IF(OR(C13="",C13=0,E13=""),"",E13/C13)</f>
        <v/>
      </c>
      <c r="G13" s="11" t="n">
        <v>8</v>
      </c>
      <c r="H13" s="15">
        <f>IF(D13="","",D13)</f>
        <v/>
      </c>
      <c r="I13" s="16">
        <f>IF(OR(F13="",G13=""),"",F13*G13)</f>
        <v/>
      </c>
      <c r="J13" s="17">
        <f>IF(OR(I13="",$I$29=0),"",I13/$I$29)</f>
        <v/>
      </c>
    </row>
    <row r="14">
      <c r="B14" s="18" t="inlineStr">
        <is>
          <t>Ricotta cheese</t>
        </is>
      </c>
      <c r="C14" s="19" t="n">
        <v>32</v>
      </c>
      <c r="D14" s="20" t="inlineStr">
        <is>
          <t>oz</t>
        </is>
      </c>
      <c r="E14" s="21" t="n">
        <v>5.49</v>
      </c>
      <c r="F14" s="22">
        <f>IF(OR(C14="",C14=0,E14=""),"",E14/C14)</f>
        <v/>
      </c>
      <c r="G14" s="19" t="n">
        <v>24</v>
      </c>
      <c r="H14" s="23">
        <f>IF(D14="","",D14)</f>
        <v/>
      </c>
      <c r="I14" s="24">
        <f>IF(OR(F14="",G14=""),"",F14*G14)</f>
        <v/>
      </c>
      <c r="J14" s="25">
        <f>IF(OR(I14="",$I$29=0),"",I14/$I$29)</f>
        <v/>
      </c>
    </row>
    <row r="15">
      <c r="B15" s="10" t="inlineStr">
        <is>
          <t>Mozzarella, shredded</t>
        </is>
      </c>
      <c r="C15" s="11" t="n">
        <v>32</v>
      </c>
      <c r="D15" s="12" t="inlineStr">
        <is>
          <t>oz</t>
        </is>
      </c>
      <c r="E15" s="13" t="n">
        <v>8.99</v>
      </c>
      <c r="F15" s="14">
        <f>IF(OR(C15="",C15=0,E15=""),"",E15/C15)</f>
        <v/>
      </c>
      <c r="G15" s="11" t="n">
        <v>16</v>
      </c>
      <c r="H15" s="15">
        <f>IF(D15="","",D15)</f>
        <v/>
      </c>
      <c r="I15" s="16">
        <f>IF(OR(F15="",G15=""),"",F15*G15)</f>
        <v/>
      </c>
      <c r="J15" s="17">
        <f>IF(OR(I15="",$I$29=0),"",I15/$I$29)</f>
        <v/>
      </c>
    </row>
    <row r="16">
      <c r="B16" s="18" t="inlineStr">
        <is>
          <t>Parmesan, grated</t>
        </is>
      </c>
      <c r="C16" s="19" t="n">
        <v>8</v>
      </c>
      <c r="D16" s="20" t="inlineStr">
        <is>
          <t>oz</t>
        </is>
      </c>
      <c r="E16" s="21" t="n">
        <v>4.29</v>
      </c>
      <c r="F16" s="22">
        <f>IF(OR(C16="",C16=0,E16=""),"",E16/C16)</f>
        <v/>
      </c>
      <c r="G16" s="19" t="n">
        <v>3</v>
      </c>
      <c r="H16" s="23">
        <f>IF(D16="","",D16)</f>
        <v/>
      </c>
      <c r="I16" s="24">
        <f>IF(OR(F16="",G16=""),"",F16*G16)</f>
        <v/>
      </c>
      <c r="J16" s="25">
        <f>IF(OR(I16="",$I$29=0),"",I16/$I$29)</f>
        <v/>
      </c>
    </row>
    <row r="17">
      <c r="B17" s="10" t="inlineStr">
        <is>
          <t>Marinara sauce</t>
        </is>
      </c>
      <c r="C17" s="11" t="n">
        <v>48</v>
      </c>
      <c r="D17" s="12" t="inlineStr">
        <is>
          <t>oz</t>
        </is>
      </c>
      <c r="E17" s="13" t="n">
        <v>6.49</v>
      </c>
      <c r="F17" s="14">
        <f>IF(OR(C17="",C17=0,E17=""),"",E17/C17)</f>
        <v/>
      </c>
      <c r="G17" s="11" t="n">
        <v>48</v>
      </c>
      <c r="H17" s="15">
        <f>IF(D17="","",D17)</f>
        <v/>
      </c>
      <c r="I17" s="16">
        <f>IF(OR(F17="",G17=""),"",F17*G17)</f>
        <v/>
      </c>
      <c r="J17" s="17">
        <f>IF(OR(I17="",$I$29=0),"",I17/$I$29)</f>
        <v/>
      </c>
    </row>
    <row r="18">
      <c r="B18" s="18" t="inlineStr">
        <is>
          <t>Eggs</t>
        </is>
      </c>
      <c r="C18" s="19" t="n">
        <v>12</v>
      </c>
      <c r="D18" s="20" t="inlineStr">
        <is>
          <t>each</t>
        </is>
      </c>
      <c r="E18" s="21" t="n">
        <v>3.99</v>
      </c>
      <c r="F18" s="22">
        <f>IF(OR(C18="",C18=0,E18=""),"",E18/C18)</f>
        <v/>
      </c>
      <c r="G18" s="19" t="n">
        <v>2</v>
      </c>
      <c r="H18" s="23">
        <f>IF(D18="","",D18)</f>
        <v/>
      </c>
      <c r="I18" s="24">
        <f>IF(OR(F18="",G18=""),"",F18*G18)</f>
        <v/>
      </c>
      <c r="J18" s="25">
        <f>IF(OR(I18="",$I$29=0),"",I18/$I$29)</f>
        <v/>
      </c>
    </row>
    <row r="19">
      <c r="B19" s="10" t="inlineStr">
        <is>
          <t>Onion</t>
        </is>
      </c>
      <c r="C19" s="11" t="n">
        <v>3</v>
      </c>
      <c r="D19" s="12" t="inlineStr">
        <is>
          <t>lb</t>
        </is>
      </c>
      <c r="E19" s="13" t="n">
        <v>2.99</v>
      </c>
      <c r="F19" s="14">
        <f>IF(OR(C19="",C19=0,E19=""),"",E19/C19)</f>
        <v/>
      </c>
      <c r="G19" s="11" t="n">
        <v>0.5</v>
      </c>
      <c r="H19" s="15">
        <f>IF(D19="","",D19)</f>
        <v/>
      </c>
      <c r="I19" s="16">
        <f>IF(OR(F19="",G19=""),"",F19*G19)</f>
        <v/>
      </c>
      <c r="J19" s="17">
        <f>IF(OR(I19="",$I$29=0),"",I19/$I$29)</f>
        <v/>
      </c>
    </row>
    <row r="20">
      <c r="B20" s="18" t="inlineStr">
        <is>
          <t>Garlic</t>
        </is>
      </c>
      <c r="C20" s="19" t="n">
        <v>1</v>
      </c>
      <c r="D20" s="20" t="inlineStr">
        <is>
          <t>head</t>
        </is>
      </c>
      <c r="E20" s="21" t="n">
        <v>0.6899999999999999</v>
      </c>
      <c r="F20" s="22">
        <f>IF(OR(C20="",C20=0,E20=""),"",E20/C20)</f>
        <v/>
      </c>
      <c r="G20" s="19" t="n">
        <v>0.5</v>
      </c>
      <c r="H20" s="23">
        <f>IF(D20="","",D20)</f>
        <v/>
      </c>
      <c r="I20" s="24">
        <f>IF(OR(F20="",G20=""),"",F20*G20)</f>
        <v/>
      </c>
      <c r="J20" s="25">
        <f>IF(OR(I20="",$I$29=0),"",I20/$I$29)</f>
        <v/>
      </c>
    </row>
    <row r="21">
      <c r="B21" s="10" t="inlineStr">
        <is>
          <t>Fresh basil</t>
        </is>
      </c>
      <c r="C21" s="11" t="n">
        <v>1</v>
      </c>
      <c r="D21" s="12" t="inlineStr">
        <is>
          <t>bunch</t>
        </is>
      </c>
      <c r="E21" s="13" t="n">
        <v>2.49</v>
      </c>
      <c r="F21" s="14">
        <f>IF(OR(C21="",C21=0,E21=""),"",E21/C21)</f>
        <v/>
      </c>
      <c r="G21" s="11" t="n">
        <v>0.5</v>
      </c>
      <c r="H21" s="15">
        <f>IF(D21="","",D21)</f>
        <v/>
      </c>
      <c r="I21" s="16">
        <f>IF(OR(F21="",G21=""),"",F21*G21)</f>
        <v/>
      </c>
      <c r="J21" s="17">
        <f>IF(OR(I21="",$I$29=0),"",I21/$I$29)</f>
        <v/>
      </c>
    </row>
    <row r="22">
      <c r="B22" s="18" t="inlineStr">
        <is>
          <t>Olive oil</t>
        </is>
      </c>
      <c r="C22" s="19" t="n">
        <v>33.8</v>
      </c>
      <c r="D22" s="20" t="inlineStr">
        <is>
          <t>fl oz</t>
        </is>
      </c>
      <c r="E22" s="21" t="n">
        <v>9.99</v>
      </c>
      <c r="F22" s="22">
        <f>IF(OR(C22="",C22=0,E22=""),"",E22/C22)</f>
        <v/>
      </c>
      <c r="G22" s="19" t="n">
        <v>1</v>
      </c>
      <c r="H22" s="23">
        <f>IF(D22="","",D22)</f>
        <v/>
      </c>
      <c r="I22" s="24">
        <f>IF(OR(F22="",G22=""),"",F22*G22)</f>
        <v/>
      </c>
      <c r="J22" s="25">
        <f>IF(OR(I22="",$I$29=0),"",I22/$I$29)</f>
        <v/>
      </c>
    </row>
    <row r="23">
      <c r="B23" s="10" t="n"/>
      <c r="C23" s="11" t="n"/>
      <c r="D23" s="12" t="n"/>
      <c r="E23" s="13" t="n"/>
      <c r="F23" s="14">
        <f>IF(OR(C23="",C23=0,E23=""),"",E23/C23)</f>
        <v/>
      </c>
      <c r="G23" s="11" t="n"/>
      <c r="H23" s="15">
        <f>IF(D23="","",D23)</f>
        <v/>
      </c>
      <c r="I23" s="16">
        <f>IF(OR(F23="",G23=""),"",F23*G23)</f>
        <v/>
      </c>
      <c r="J23" s="17">
        <f>IF(OR(I23="",$I$29=0),"",I23/$I$29)</f>
        <v/>
      </c>
    </row>
    <row r="24">
      <c r="B24" s="18" t="n"/>
      <c r="C24" s="19" t="n"/>
      <c r="D24" s="20" t="n"/>
      <c r="E24" s="21" t="n"/>
      <c r="F24" s="22">
        <f>IF(OR(C24="",C24=0,E24=""),"",E24/C24)</f>
        <v/>
      </c>
      <c r="G24" s="19" t="n"/>
      <c r="H24" s="23">
        <f>IF(D24="","",D24)</f>
        <v/>
      </c>
      <c r="I24" s="24">
        <f>IF(OR(F24="",G24=""),"",F24*G24)</f>
        <v/>
      </c>
      <c r="J24" s="25">
        <f>IF(OR(I24="",$I$29=0),"",I24/$I$29)</f>
        <v/>
      </c>
    </row>
    <row r="25">
      <c r="B25" s="10" t="n"/>
      <c r="C25" s="11" t="n"/>
      <c r="D25" s="12" t="n"/>
      <c r="E25" s="13" t="n"/>
      <c r="F25" s="14">
        <f>IF(OR(C25="",C25=0,E25=""),"",E25/C25)</f>
        <v/>
      </c>
      <c r="G25" s="11" t="n"/>
      <c r="H25" s="15">
        <f>IF(D25="","",D25)</f>
        <v/>
      </c>
      <c r="I25" s="16">
        <f>IF(OR(F25="",G25=""),"",F25*G25)</f>
        <v/>
      </c>
      <c r="J25" s="17">
        <f>IF(OR(I25="",$I$29=0),"",I25/$I$29)</f>
        <v/>
      </c>
    </row>
    <row r="26">
      <c r="B26" s="18" t="n"/>
      <c r="C26" s="19" t="n"/>
      <c r="D26" s="20" t="n"/>
      <c r="E26" s="21" t="n"/>
      <c r="F26" s="22">
        <f>IF(OR(C26="",C26=0,E26=""),"",E26/C26)</f>
        <v/>
      </c>
      <c r="G26" s="19" t="n"/>
      <c r="H26" s="23">
        <f>IF(D26="","",D26)</f>
        <v/>
      </c>
      <c r="I26" s="24">
        <f>IF(OR(F26="",G26=""),"",F26*G26)</f>
        <v/>
      </c>
      <c r="J26" s="25">
        <f>IF(OR(I26="",$I$29=0),"",I26/$I$29)</f>
        <v/>
      </c>
    </row>
    <row r="27">
      <c r="B27" s="10" t="n"/>
      <c r="C27" s="11" t="n"/>
      <c r="D27" s="12" t="n"/>
      <c r="E27" s="13" t="n"/>
      <c r="F27" s="14">
        <f>IF(OR(C27="",C27=0,E27=""),"",E27/C27)</f>
        <v/>
      </c>
      <c r="G27" s="11" t="n"/>
      <c r="H27" s="15">
        <f>IF(D27="","",D27)</f>
        <v/>
      </c>
      <c r="I27" s="16">
        <f>IF(OR(F27="",G27=""),"",F27*G27)</f>
        <v/>
      </c>
      <c r="J27" s="17">
        <f>IF(OR(I27="",$I$29=0),"",I27/$I$29)</f>
        <v/>
      </c>
    </row>
    <row r="28">
      <c r="B28" s="26" t="n"/>
      <c r="C28" s="27" t="n"/>
      <c r="D28" s="28" t="n"/>
      <c r="E28" s="29" t="n"/>
      <c r="F28" s="30">
        <f>IF(OR(C28="",C28=0,E28=""),"",E28/C28)</f>
        <v/>
      </c>
      <c r="G28" s="27" t="n"/>
      <c r="H28" s="31">
        <f>IF(D28="","",D28)</f>
        <v/>
      </c>
      <c r="I28" s="32">
        <f>IF(OR(F28="",G28=""),"",F28*G28)</f>
        <v/>
      </c>
      <c r="J28" s="33">
        <f>IF(OR(I28="",$I$29=0),"",I28/$I$29)</f>
        <v/>
      </c>
    </row>
    <row r="29">
      <c r="B29" s="34" t="inlineStr">
        <is>
          <t>Total recipe cost</t>
        </is>
      </c>
      <c r="C29" s="34" t="n"/>
      <c r="D29" s="34" t="n"/>
      <c r="E29" s="34" t="n"/>
      <c r="F29" s="34" t="n"/>
      <c r="G29" s="34" t="n"/>
      <c r="H29" s="34" t="n"/>
      <c r="I29" s="35">
        <f>SUM(I11:I28)</f>
        <v/>
      </c>
      <c r="J29" s="36">
        <f>IF(I29=0,"",SUM(J11:J28))</f>
        <v/>
      </c>
    </row>
    <row r="31" ht="20" customHeight="1">
      <c r="B31" s="37" t="inlineStr">
        <is>
          <t>COST SUMMARY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</row>
    <row r="32">
      <c r="B32" s="39" t="inlineStr">
        <is>
          <t>Total recipe cost</t>
        </is>
      </c>
      <c r="C32" s="39" t="n"/>
      <c r="D32" s="40">
        <f>I29</f>
        <v/>
      </c>
      <c r="F32" s="41" t="inlineStr">
        <is>
          <t>METHOD NOTES</t>
        </is>
      </c>
      <c r="G32" s="42" t="n"/>
      <c r="H32" s="42" t="n"/>
      <c r="I32" s="42" t="n"/>
      <c r="J32" s="43" t="n"/>
    </row>
    <row r="33">
      <c r="B33" s="39" t="inlineStr">
        <is>
          <t>Servings</t>
        </is>
      </c>
      <c r="C33" s="39" t="n"/>
      <c r="D33" s="44">
        <f>C7</f>
        <v/>
      </c>
      <c r="F33" s="45" t="inlineStr">
        <is>
          <t>1. Brown beef and sausage with onion and garlic; add marinara.
2. Mix ricotta, egg, parmesan and basil.
3. Layer noodles, sauce, ricotta and mozzarella three times.
4. Bake covered at 375°F for 45 min, uncovered 15 min.</t>
        </is>
      </c>
      <c r="G33" s="46" t="n"/>
      <c r="H33" s="46" t="n"/>
      <c r="I33" s="46" t="n"/>
      <c r="J33" s="47" t="n"/>
    </row>
    <row r="34">
      <c r="B34" s="39" t="inlineStr">
        <is>
          <t>Cost per serving</t>
        </is>
      </c>
      <c r="C34" s="39" t="n"/>
      <c r="D34" s="40">
        <f>IF(C7&gt;0,I29/C7,"")</f>
        <v/>
      </c>
      <c r="F34" s="45" t="n"/>
      <c r="G34" s="46" t="n"/>
      <c r="H34" s="46" t="n"/>
      <c r="I34" s="46" t="n"/>
      <c r="J34" s="47" t="n"/>
    </row>
    <row r="35">
      <c r="B35" s="39" t="inlineStr">
        <is>
          <t>Target food cost %</t>
        </is>
      </c>
      <c r="C35" s="39" t="n"/>
      <c r="D35" s="48">
        <f>C8</f>
        <v/>
      </c>
      <c r="F35" s="45" t="n"/>
      <c r="G35" s="46" t="n"/>
      <c r="H35" s="46" t="n"/>
      <c r="I35" s="46" t="n"/>
      <c r="J35" s="47" t="n"/>
    </row>
    <row r="36">
      <c r="B36" s="49" t="inlineStr">
        <is>
          <t>Suggested menu price per serving</t>
        </is>
      </c>
      <c r="C36" s="49" t="n"/>
      <c r="D36" s="50">
        <f>IF(AND(C8&gt;0,C7&gt;0),I29/C7/C8,"")</f>
        <v/>
      </c>
      <c r="F36" s="45" t="n"/>
      <c r="G36" s="46" t="n"/>
      <c r="H36" s="46" t="n"/>
      <c r="I36" s="46" t="n"/>
      <c r="J36" s="47" t="n"/>
    </row>
    <row r="37">
      <c r="B37" s="39" t="inlineStr">
        <is>
          <t>Gross profit per serving</t>
        </is>
      </c>
      <c r="C37" s="39" t="n"/>
      <c r="D37" s="40">
        <f>IF(D36="","",D36-D34)</f>
        <v/>
      </c>
      <c r="F37" s="51" t="n"/>
      <c r="G37" s="52" t="n"/>
      <c r="H37" s="52" t="n"/>
      <c r="I37" s="52" t="n"/>
      <c r="J37" s="53" t="n"/>
    </row>
  </sheetData>
  <mergeCells count="18">
    <mergeCell ref="B33:C33"/>
    <mergeCell ref="B34:C34"/>
    <mergeCell ref="B37:C37"/>
    <mergeCell ref="C8:E8"/>
    <mergeCell ref="H8:J8"/>
    <mergeCell ref="B31:J31"/>
    <mergeCell ref="B36:C36"/>
    <mergeCell ref="F33:J37"/>
    <mergeCell ref="B2:J2"/>
    <mergeCell ref="B29:H29"/>
    <mergeCell ref="B32:C32"/>
    <mergeCell ref="B3:J4"/>
    <mergeCell ref="C7:E7"/>
    <mergeCell ref="B35:C35"/>
    <mergeCell ref="F32:J32"/>
    <mergeCell ref="H7:J7"/>
    <mergeCell ref="C6:E6"/>
    <mergeCell ref="H6:J6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Recipe Cost Card</dc:title>
  <dcterms:created xmlns:dcterms="http://purl.org/dc/terms/" xmlns:xsi="http://www.w3.org/2001/XMLSchema-instance" xsi:type="dcterms:W3CDTF">2026-10-23T13:58:32Z</dcterms:created>
  <dcterms:modified xmlns:dcterms="http://purl.org/dc/terms/" xmlns:xsi="http://www.w3.org/2001/XMLSchema-instance" xsi:type="dcterms:W3CDTF">2026-10-23T13:58:32Z</dcterms:modified>
</cp:coreProperties>
</file>