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Menu" sheetId="1" state="visible" r:id="rId1"/>
  </sheets>
  <definedNames>
    <definedName name="_xlnm.Print_Area" localSheetId="0">'Monthly Menu'!$A$1:$I$31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"/>
  </numFmts>
  <fonts count="13">
    <font>
      <name val="Calibri"/>
      <family val="2"/>
      <color theme="1"/>
      <sz val="11"/>
      <scheme val="minor"/>
    </font>
    <font>
      <name val="Calibri"/>
      <b val="1"/>
      <color rgb="00BC4749"/>
      <sz val="20"/>
    </font>
    <font>
      <name val="Calibri"/>
      <color rgb="007F7F7F"/>
      <sz val="10"/>
    </font>
    <font>
      <name val="Calibri"/>
      <b val="1"/>
      <color rgb="00FFFFFF"/>
      <sz val="9"/>
    </font>
    <font>
      <name val="Calibri"/>
      <b val="1"/>
      <color rgb="001F4E79"/>
      <sz val="11"/>
    </font>
    <font>
      <name val="Calibri"/>
      <color rgb="00595959"/>
      <sz val="9"/>
    </font>
    <font>
      <name val="Calibri"/>
      <i val="1"/>
      <color rgb="007F7F7F"/>
      <sz val="8.5"/>
    </font>
    <font>
      <name val="Calibri"/>
      <b val="1"/>
      <color rgb="00FFFFFF"/>
      <sz val="10"/>
    </font>
    <font>
      <name val="Calibri"/>
      <b val="1"/>
      <color rgb="00262626"/>
      <sz val="11"/>
    </font>
    <font>
      <name val="Calibri"/>
      <color rgb="001F4E79"/>
      <sz val="9"/>
    </font>
    <font>
      <name val="Calibri"/>
      <b val="1"/>
      <color rgb="00404040"/>
      <sz val="10"/>
    </font>
    <font>
      <name val="Calibri"/>
      <color rgb="001F4E79"/>
      <sz val="10"/>
    </font>
    <font>
      <name val="Calibri"/>
      <color rgb="00262626"/>
      <sz val="10"/>
    </font>
  </fonts>
  <fills count="5">
    <fill>
      <patternFill/>
    </fill>
    <fill>
      <patternFill patternType="gray125"/>
    </fill>
    <fill>
      <patternFill patternType="solid">
        <fgColor rgb="00BC4749"/>
        <bgColor rgb="00BC4749"/>
      </patternFill>
    </fill>
    <fill>
      <patternFill patternType="solid">
        <fgColor rgb="00FFF2CC"/>
        <bgColor rgb="00FFF2CC"/>
      </patternFill>
    </fill>
    <fill>
      <patternFill patternType="solid">
        <fgColor rgb="00FDF0EF"/>
        <bgColor rgb="00FDF0EF"/>
      </patternFill>
    </fill>
  </fills>
  <borders count="7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A6A6A6"/>
      </left>
      <right style="thin">
        <color rgb="00A6A6A6"/>
      </right>
      <top style="thin">
        <color rgb="00A6A6A6"/>
      </top>
    </border>
    <border>
      <left style="thin">
        <color rgb="00A6A6A6"/>
      </left>
      <right style="thin">
        <color rgb="00A6A6A6"/>
      </right>
    </border>
    <border>
      <left style="thin">
        <color rgb="00A6A6A6"/>
      </left>
      <right style="thin">
        <color rgb="00A6A6A6"/>
      </right>
      <bottom style="thin">
        <color rgb="00A6A6A6"/>
      </bottom>
    </border>
    <border>
      <bottom style="thin">
        <color rgb="00D9D9D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 indent="1"/>
    </xf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0" borderId="0" pivotButton="0" quotePrefix="0" xfId="0"/>
    <xf numFmtId="0" fontId="7" fillId="2" borderId="2" applyAlignment="1" pivotButton="0" quotePrefix="0" xfId="0">
      <alignment horizontal="center" vertical="center"/>
    </xf>
    <xf numFmtId="164" fontId="8" fillId="4" borderId="3" applyAlignment="1" pivotButton="0" quotePrefix="0" xfId="0">
      <alignment horizontal="left" vertical="top" indent="1"/>
    </xf>
    <xf numFmtId="164" fontId="8" fillId="0" borderId="3" applyAlignment="1" pivotButton="0" quotePrefix="0" xfId="0">
      <alignment horizontal="left" vertical="top" indent="1"/>
    </xf>
    <xf numFmtId="0" fontId="9" fillId="4" borderId="4" applyAlignment="1" pivotButton="0" quotePrefix="0" xfId="0">
      <alignment horizontal="left" vertical="top" wrapText="1" indent="1"/>
    </xf>
    <xf numFmtId="0" fontId="9" fillId="0" borderId="4" applyAlignment="1" pivotButton="0" quotePrefix="0" xfId="0">
      <alignment horizontal="left" vertical="top" wrapText="1" indent="1"/>
    </xf>
    <xf numFmtId="0" fontId="6" fillId="0" borderId="0" applyAlignment="1" pivotButton="0" quotePrefix="0" xfId="0">
      <alignment horizontal="left" vertical="top" wrapText="1"/>
    </xf>
    <xf numFmtId="0" fontId="9" fillId="4" borderId="5" applyAlignment="1" pivotButton="0" quotePrefix="0" xfId="0">
      <alignment horizontal="left" vertical="top" wrapText="1" indent="1"/>
    </xf>
    <xf numFmtId="0" fontId="9" fillId="0" borderId="5" applyAlignment="1" pivotButton="0" quotePrefix="0" xfId="0">
      <alignment horizontal="left" vertical="top" wrapText="1" indent="1"/>
    </xf>
    <xf numFmtId="0" fontId="7" fillId="2" borderId="0" applyAlignment="1" pivotButton="0" quotePrefix="0" xfId="0">
      <alignment horizontal="left" vertical="center" indent="1"/>
    </xf>
    <xf numFmtId="0" fontId="10" fillId="0" borderId="0" pivotButton="0" quotePrefix="0" xfId="0"/>
    <xf numFmtId="0" fontId="11" fillId="0" borderId="6" pivotButton="0" quotePrefix="0" xfId="0"/>
    <xf numFmtId="0" fontId="12" fillId="0" borderId="6" pivotButton="0" quotePrefix="0" xfId="0"/>
  </cellXfs>
  <cellStyles count="1">
    <cellStyle name="Normal" xfId="0" builtinId="0" hidden="0"/>
  </cellStyles>
  <dxfs count="1">
    <dxf>
      <font>
        <color rgb="00C8C8C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2" customWidth="1" min="9" max="9"/>
    <col width="10" customWidth="1" min="10" max="10"/>
    <col width="14" customWidth="1" min="11" max="11"/>
  </cols>
  <sheetData>
    <row r="2" ht="32" customHeight="1">
      <c r="B2" s="1">
        <f>"Monthly Menu Planner — "&amp;TEXT(DATE(J3,J4,1),"mmmm yyyy")</f>
        <v/>
      </c>
      <c r="C2" s="1" t="n"/>
      <c r="D2" s="1" t="n"/>
      <c r="E2" s="1" t="n"/>
      <c r="F2" s="2" t="inlineStr">
        <is>
          <t>Your Family Name</t>
        </is>
      </c>
      <c r="G2" s="2" t="n"/>
      <c r="H2" s="2" t="n"/>
      <c r="J2" s="3" t="inlineStr">
        <is>
          <t>SETTINGS</t>
        </is>
      </c>
    </row>
    <row r="3">
      <c r="J3" s="4" t="n">
        <v>2026</v>
      </c>
      <c r="K3" s="5" t="inlineStr">
        <is>
          <t>Year</t>
        </is>
      </c>
    </row>
    <row r="4" ht="20" customHeight="1">
      <c r="B4" s="6" t="inlineStr">
        <is>
          <t>Sunday</t>
        </is>
      </c>
      <c r="C4" s="6" t="inlineStr">
        <is>
          <t>Monday</t>
        </is>
      </c>
      <c r="D4" s="6" t="inlineStr">
        <is>
          <t>Tuesday</t>
        </is>
      </c>
      <c r="E4" s="6" t="inlineStr">
        <is>
          <t>Wednesday</t>
        </is>
      </c>
      <c r="F4" s="6" t="inlineStr">
        <is>
          <t>Thursday</t>
        </is>
      </c>
      <c r="G4" s="6" t="inlineStr">
        <is>
          <t>Friday</t>
        </is>
      </c>
      <c r="H4" s="6" t="inlineStr">
        <is>
          <t>Saturday</t>
        </is>
      </c>
      <c r="J4" s="4" t="n">
        <v>11</v>
      </c>
      <c r="K4" s="5" t="inlineStr">
        <is>
          <t>Month (1-12)</t>
        </is>
      </c>
    </row>
    <row r="5" ht="17" customHeight="1">
      <c r="B5" s="7">
        <f>(DATE($J$3,$J$4,1)-WEEKDAY(DATE($J$3,$J$4,1))+1)+0</f>
        <v/>
      </c>
      <c r="C5" s="8">
        <f>(DATE($J$3,$J$4,1)-WEEKDAY(DATE($J$3,$J$4,1))+1)+1</f>
        <v/>
      </c>
      <c r="D5" s="8">
        <f>(DATE($J$3,$J$4,1)-WEEKDAY(DATE($J$3,$J$4,1))+1)+2</f>
        <v/>
      </c>
      <c r="E5" s="8">
        <f>(DATE($J$3,$J$4,1)-WEEKDAY(DATE($J$3,$J$4,1))+1)+3</f>
        <v/>
      </c>
      <c r="F5" s="8">
        <f>(DATE($J$3,$J$4,1)-WEEKDAY(DATE($J$3,$J$4,1))+1)+4</f>
        <v/>
      </c>
      <c r="G5" s="8">
        <f>(DATE($J$3,$J$4,1)-WEEKDAY(DATE($J$3,$J$4,1))+1)+5</f>
        <v/>
      </c>
      <c r="H5" s="7">
        <f>(DATE($J$3,$J$4,1)-WEEKDAY(DATE($J$3,$J$4,1))+1)+6</f>
        <v/>
      </c>
    </row>
    <row r="6" ht="17" customHeight="1">
      <c r="B6" s="9" t="inlineStr">
        <is>
          <t>Pancake brunch</t>
        </is>
      </c>
      <c r="C6" s="10" t="inlineStr">
        <is>
          <t>Chicken stir-fry</t>
        </is>
      </c>
      <c r="D6" s="10" t="inlineStr">
        <is>
          <t>Taco Tuesday</t>
        </is>
      </c>
      <c r="E6" s="10" t="inlineStr">
        <is>
          <t>Pasta primavera</t>
        </is>
      </c>
      <c r="F6" s="10" t="inlineStr">
        <is>
          <t>Fish &amp; chips</t>
        </is>
      </c>
      <c r="G6" s="10" t="inlineStr">
        <is>
          <t>Pizza night</t>
        </is>
      </c>
      <c r="H6" s="9" t="inlineStr">
        <is>
          <t>BBQ burgers</t>
        </is>
      </c>
      <c r="J6" s="11" t="inlineStr">
        <is>
          <t>Change the year and month and the dates update. Type the dinner (or B / L / D) under each date. Shopping list and theme nights are below the calendar.</t>
        </is>
      </c>
      <c r="K6" s="11" t="n"/>
    </row>
    <row r="7" ht="17" customHeight="1">
      <c r="B7" s="12" t="n"/>
      <c r="C7" s="13" t="n"/>
      <c r="D7" s="13" t="n"/>
      <c r="E7" s="13" t="n"/>
      <c r="F7" s="13" t="n"/>
      <c r="G7" s="13" t="n"/>
      <c r="H7" s="12" t="n"/>
      <c r="J7" s="11" t="n"/>
      <c r="K7" s="11" t="n"/>
    </row>
    <row r="8" ht="17" customHeight="1">
      <c r="B8" s="7">
        <f>(DATE($J$3,$J$4,1)-WEEKDAY(DATE($J$3,$J$4,1))+1)+7</f>
        <v/>
      </c>
      <c r="C8" s="8">
        <f>(DATE($J$3,$J$4,1)-WEEKDAY(DATE($J$3,$J$4,1))+1)+8</f>
        <v/>
      </c>
      <c r="D8" s="8">
        <f>(DATE($J$3,$J$4,1)-WEEKDAY(DATE($J$3,$J$4,1))+1)+9</f>
        <v/>
      </c>
      <c r="E8" s="8">
        <f>(DATE($J$3,$J$4,1)-WEEKDAY(DATE($J$3,$J$4,1))+1)+10</f>
        <v/>
      </c>
      <c r="F8" s="8">
        <f>(DATE($J$3,$J$4,1)-WEEKDAY(DATE($J$3,$J$4,1))+1)+11</f>
        <v/>
      </c>
      <c r="G8" s="8">
        <f>(DATE($J$3,$J$4,1)-WEEKDAY(DATE($J$3,$J$4,1))+1)+12</f>
        <v/>
      </c>
      <c r="H8" s="7">
        <f>(DATE($J$3,$J$4,1)-WEEKDAY(DATE($J$3,$J$4,1))+1)+13</f>
        <v/>
      </c>
      <c r="J8" s="11" t="n"/>
      <c r="K8" s="11" t="n"/>
    </row>
    <row r="9" ht="17" customHeight="1">
      <c r="B9" s="9" t="inlineStr">
        <is>
          <t>Roast chicken</t>
        </is>
      </c>
      <c r="C9" s="10" t="inlineStr">
        <is>
          <t>Turkey chili</t>
        </is>
      </c>
      <c r="D9" s="10" t="inlineStr">
        <is>
          <t>Taco Tuesday</t>
        </is>
      </c>
      <c r="E9" s="10" t="inlineStr">
        <is>
          <t>Salmon &amp; rice</t>
        </is>
      </c>
      <c r="F9" s="10" t="inlineStr">
        <is>
          <t>Veggie curry</t>
        </is>
      </c>
      <c r="G9" s="10" t="inlineStr">
        <is>
          <t>Pizza night</t>
        </is>
      </c>
      <c r="H9" s="9" t="inlineStr">
        <is>
          <t>Lasagna</t>
        </is>
      </c>
      <c r="J9" s="11" t="n"/>
      <c r="K9" s="11" t="n"/>
    </row>
    <row r="10" ht="17" customHeight="1">
      <c r="B10" s="12" t="n"/>
      <c r="C10" s="13" t="n"/>
      <c r="D10" s="13" t="n"/>
      <c r="E10" s="13" t="n"/>
      <c r="F10" s="13" t="n"/>
      <c r="G10" s="13" t="n"/>
      <c r="H10" s="12" t="n"/>
      <c r="J10" s="11" t="n"/>
      <c r="K10" s="11" t="n"/>
    </row>
    <row r="11" ht="17" customHeight="1">
      <c r="B11" s="7">
        <f>(DATE($J$3,$J$4,1)-WEEKDAY(DATE($J$3,$J$4,1))+1)+14</f>
        <v/>
      </c>
      <c r="C11" s="8">
        <f>(DATE($J$3,$J$4,1)-WEEKDAY(DATE($J$3,$J$4,1))+1)+15</f>
        <v/>
      </c>
      <c r="D11" s="8">
        <f>(DATE($J$3,$J$4,1)-WEEKDAY(DATE($J$3,$J$4,1))+1)+16</f>
        <v/>
      </c>
      <c r="E11" s="8">
        <f>(DATE($J$3,$J$4,1)-WEEKDAY(DATE($J$3,$J$4,1))+1)+17</f>
        <v/>
      </c>
      <c r="F11" s="8">
        <f>(DATE($J$3,$J$4,1)-WEEKDAY(DATE($J$3,$J$4,1))+1)+18</f>
        <v/>
      </c>
      <c r="G11" s="8">
        <f>(DATE($J$3,$J$4,1)-WEEKDAY(DATE($J$3,$J$4,1))+1)+19</f>
        <v/>
      </c>
      <c r="H11" s="7">
        <f>(DATE($J$3,$J$4,1)-WEEKDAY(DATE($J$3,$J$4,1))+1)+20</f>
        <v/>
      </c>
      <c r="J11" s="11" t="n"/>
      <c r="K11" s="11" t="n"/>
    </row>
    <row r="12" ht="17" customHeight="1">
      <c r="B12" s="9" t="inlineStr">
        <is>
          <t>Pot roast</t>
        </is>
      </c>
      <c r="C12" s="10" t="inlineStr">
        <is>
          <t>Soup &amp; sandwiches</t>
        </is>
      </c>
      <c r="D12" s="10" t="inlineStr">
        <is>
          <t>Taco Tuesday</t>
        </is>
      </c>
      <c r="E12" s="10" t="inlineStr">
        <is>
          <t>Shrimp pasta</t>
        </is>
      </c>
      <c r="F12" s="10" t="inlineStr">
        <is>
          <t>Chicken pot pie</t>
        </is>
      </c>
      <c r="G12" s="10" t="inlineStr">
        <is>
          <t>Pizza night</t>
        </is>
      </c>
      <c r="H12" s="9" t="inlineStr">
        <is>
          <t>Steak &amp; potatoes</t>
        </is>
      </c>
      <c r="J12" s="11" t="n"/>
      <c r="K12" s="11" t="n"/>
    </row>
    <row r="13" ht="17" customHeight="1">
      <c r="B13" s="12" t="n"/>
      <c r="C13" s="13" t="n"/>
      <c r="D13" s="13" t="n"/>
      <c r="E13" s="13" t="n"/>
      <c r="F13" s="13" t="n"/>
      <c r="G13" s="13" t="n"/>
      <c r="H13" s="12" t="n"/>
    </row>
    <row r="14" ht="17" customHeight="1">
      <c r="B14" s="7">
        <f>(DATE($J$3,$J$4,1)-WEEKDAY(DATE($J$3,$J$4,1))+1)+21</f>
        <v/>
      </c>
      <c r="C14" s="8">
        <f>(DATE($J$3,$J$4,1)-WEEKDAY(DATE($J$3,$J$4,1))+1)+22</f>
        <v/>
      </c>
      <c r="D14" s="8">
        <f>(DATE($J$3,$J$4,1)-WEEKDAY(DATE($J$3,$J$4,1))+1)+23</f>
        <v/>
      </c>
      <c r="E14" s="8">
        <f>(DATE($J$3,$J$4,1)-WEEKDAY(DATE($J$3,$J$4,1))+1)+24</f>
        <v/>
      </c>
      <c r="F14" s="8">
        <f>(DATE($J$3,$J$4,1)-WEEKDAY(DATE($J$3,$J$4,1))+1)+25</f>
        <v/>
      </c>
      <c r="G14" s="8">
        <f>(DATE($J$3,$J$4,1)-WEEKDAY(DATE($J$3,$J$4,1))+1)+26</f>
        <v/>
      </c>
      <c r="H14" s="7">
        <f>(DATE($J$3,$J$4,1)-WEEKDAY(DATE($J$3,$J$4,1))+1)+27</f>
        <v/>
      </c>
    </row>
    <row r="15" ht="17" customHeight="1">
      <c r="B15" s="9" t="inlineStr">
        <is>
          <t>Leftovers</t>
        </is>
      </c>
      <c r="C15" s="10" t="inlineStr">
        <is>
          <t>Meatloaf</t>
        </is>
      </c>
      <c r="D15" s="10" t="inlineStr">
        <is>
          <t>Taco Tuesday</t>
        </is>
      </c>
      <c r="E15" s="10" t="inlineStr">
        <is>
          <t>Thanksgiving prep</t>
        </is>
      </c>
      <c r="F15" s="10" t="inlineStr">
        <is>
          <t>Thanksgiving dinner</t>
        </is>
      </c>
      <c r="G15" s="10" t="inlineStr">
        <is>
          <t>Turkey sandwiches</t>
        </is>
      </c>
      <c r="H15" s="9" t="inlineStr">
        <is>
          <t>Burrito bowls</t>
        </is>
      </c>
    </row>
    <row r="16" ht="17" customHeight="1">
      <c r="B16" s="12" t="n"/>
      <c r="C16" s="13" t="n"/>
      <c r="D16" s="13" t="n"/>
      <c r="E16" s="13" t="n"/>
      <c r="F16" s="13" t="n"/>
      <c r="G16" s="13" t="n"/>
      <c r="H16" s="12" t="n"/>
    </row>
    <row r="17" ht="17" customHeight="1">
      <c r="B17" s="7">
        <f>(DATE($J$3,$J$4,1)-WEEKDAY(DATE($J$3,$J$4,1))+1)+28</f>
        <v/>
      </c>
      <c r="C17" s="8">
        <f>(DATE($J$3,$J$4,1)-WEEKDAY(DATE($J$3,$J$4,1))+1)+29</f>
        <v/>
      </c>
      <c r="D17" s="8">
        <f>(DATE($J$3,$J$4,1)-WEEKDAY(DATE($J$3,$J$4,1))+1)+30</f>
        <v/>
      </c>
      <c r="E17" s="8">
        <f>(DATE($J$3,$J$4,1)-WEEKDAY(DATE($J$3,$J$4,1))+1)+31</f>
        <v/>
      </c>
      <c r="F17" s="8">
        <f>(DATE($J$3,$J$4,1)-WEEKDAY(DATE($J$3,$J$4,1))+1)+32</f>
        <v/>
      </c>
      <c r="G17" s="8">
        <f>(DATE($J$3,$J$4,1)-WEEKDAY(DATE($J$3,$J$4,1))+1)+33</f>
        <v/>
      </c>
      <c r="H17" s="7">
        <f>(DATE($J$3,$J$4,1)-WEEKDAY(DATE($J$3,$J$4,1))+1)+34</f>
        <v/>
      </c>
    </row>
    <row r="18" ht="17" customHeight="1">
      <c r="B18" s="9" t="inlineStr">
        <is>
          <t>Roast leftovers</t>
        </is>
      </c>
      <c r="C18" s="10" t="inlineStr">
        <is>
          <t>Beef stew</t>
        </is>
      </c>
      <c r="D18" s="10" t="n"/>
      <c r="E18" s="10" t="n"/>
      <c r="F18" s="10" t="n"/>
      <c r="G18" s="10" t="n"/>
      <c r="H18" s="9" t="n"/>
    </row>
    <row r="19" ht="17" customHeight="1">
      <c r="B19" s="12" t="n"/>
      <c r="C19" s="13" t="n"/>
      <c r="D19" s="13" t="n"/>
      <c r="E19" s="13" t="n"/>
      <c r="F19" s="13" t="n"/>
      <c r="G19" s="13" t="n"/>
      <c r="H19" s="12" t="n"/>
    </row>
    <row r="20" ht="17" customHeight="1">
      <c r="B20" s="7">
        <f>(DATE($J$3,$J$4,1)-WEEKDAY(DATE($J$3,$J$4,1))+1)+35</f>
        <v/>
      </c>
      <c r="C20" s="8">
        <f>(DATE($J$3,$J$4,1)-WEEKDAY(DATE($J$3,$J$4,1))+1)+36</f>
        <v/>
      </c>
      <c r="D20" s="8">
        <f>(DATE($J$3,$J$4,1)-WEEKDAY(DATE($J$3,$J$4,1))+1)+37</f>
        <v/>
      </c>
      <c r="E20" s="8">
        <f>(DATE($J$3,$J$4,1)-WEEKDAY(DATE($J$3,$J$4,1))+1)+38</f>
        <v/>
      </c>
      <c r="F20" s="8">
        <f>(DATE($J$3,$J$4,1)-WEEKDAY(DATE($J$3,$J$4,1))+1)+39</f>
        <v/>
      </c>
      <c r="G20" s="8">
        <f>(DATE($J$3,$J$4,1)-WEEKDAY(DATE($J$3,$J$4,1))+1)+40</f>
        <v/>
      </c>
      <c r="H20" s="7">
        <f>(DATE($J$3,$J$4,1)-WEEKDAY(DATE($J$3,$J$4,1))+1)+41</f>
        <v/>
      </c>
    </row>
    <row r="21" ht="17" customHeight="1">
      <c r="B21" s="9" t="n"/>
      <c r="C21" s="10" t="n"/>
      <c r="D21" s="10" t="n"/>
      <c r="E21" s="10" t="n"/>
      <c r="F21" s="10" t="n"/>
      <c r="G21" s="10" t="n"/>
      <c r="H21" s="9" t="n"/>
    </row>
    <row r="22" ht="17" customHeight="1">
      <c r="B22" s="12" t="n"/>
      <c r="C22" s="13" t="n"/>
      <c r="D22" s="13" t="n"/>
      <c r="E22" s="13" t="n"/>
      <c r="F22" s="13" t="n"/>
      <c r="G22" s="13" t="n"/>
      <c r="H22" s="12" t="n"/>
    </row>
    <row r="24">
      <c r="B24" s="14" t="inlineStr">
        <is>
          <t>THEME NIGHTS</t>
        </is>
      </c>
      <c r="C24" s="14" t="n"/>
      <c r="D24" s="14" t="n"/>
      <c r="E24" s="14" t="inlineStr">
        <is>
          <t>MONTHLY STAPLES SHOPPING LIST</t>
        </is>
      </c>
      <c r="F24" s="14" t="n"/>
      <c r="G24" s="14" t="n"/>
      <c r="H24" s="14" t="n"/>
    </row>
    <row r="25">
      <c r="B25" s="15" t="inlineStr">
        <is>
          <t>Monday</t>
        </is>
      </c>
      <c r="C25" s="16" t="inlineStr">
        <is>
          <t>Comfort classics</t>
        </is>
      </c>
      <c r="D25" s="16" t="n"/>
      <c r="E25" s="17" t="inlineStr">
        <is>
          <t>☐  Rice, pasta, oats</t>
        </is>
      </c>
      <c r="F25" s="17" t="n"/>
      <c r="G25" s="17" t="inlineStr">
        <is>
          <t>☐  Canned tomatoes &amp; beans</t>
        </is>
      </c>
      <c r="H25" s="17" t="n"/>
    </row>
    <row r="26">
      <c r="B26" s="15" t="inlineStr">
        <is>
          <t>Tuesday</t>
        </is>
      </c>
      <c r="C26" s="16" t="inlineStr">
        <is>
          <t>Taco Tuesday</t>
        </is>
      </c>
      <c r="D26" s="16" t="n"/>
      <c r="E26" s="17" t="inlineStr">
        <is>
          <t>☐  Olive oil, spices</t>
        </is>
      </c>
      <c r="F26" s="17" t="n"/>
      <c r="G26" s="17" t="inlineStr">
        <is>
          <t>☐  Frozen vegetables</t>
        </is>
      </c>
      <c r="H26" s="17" t="n"/>
    </row>
    <row r="27">
      <c r="B27" s="15" t="inlineStr">
        <is>
          <t>Wednesday</t>
        </is>
      </c>
      <c r="C27" s="16" t="inlineStr">
        <is>
          <t>Pasta night</t>
        </is>
      </c>
      <c r="D27" s="16" t="n"/>
      <c r="E27" s="17" t="inlineStr">
        <is>
          <t>☐  Chicken breasts / thighs</t>
        </is>
      </c>
      <c r="F27" s="17" t="n"/>
      <c r="G27" s="17" t="inlineStr">
        <is>
          <t>☐  Ground beef or turkey</t>
        </is>
      </c>
      <c r="H27" s="17" t="n"/>
    </row>
    <row r="28">
      <c r="B28" s="15" t="inlineStr">
        <is>
          <t>Thursday</t>
        </is>
      </c>
      <c r="C28" s="16" t="inlineStr">
        <is>
          <t>Fish / seafood</t>
        </is>
      </c>
      <c r="D28" s="16" t="n"/>
      <c r="E28" s="17" t="inlineStr">
        <is>
          <t>☐  Flour, sugar, baking powder</t>
        </is>
      </c>
      <c r="F28" s="17" t="n"/>
      <c r="G28" s="17" t="inlineStr">
        <is>
          <t>☐  Milk, eggs, butter</t>
        </is>
      </c>
      <c r="H28" s="17" t="n"/>
    </row>
    <row r="29">
      <c r="B29" s="15" t="inlineStr">
        <is>
          <t>Friday</t>
        </is>
      </c>
      <c r="C29" s="16" t="inlineStr">
        <is>
          <t>Pizza night</t>
        </is>
      </c>
      <c r="D29" s="16" t="n"/>
      <c r="E29" s="17" t="inlineStr">
        <is>
          <t>☐  Tortillas &amp; bread</t>
        </is>
      </c>
      <c r="F29" s="17" t="n"/>
      <c r="G29" s="17" t="inlineStr">
        <is>
          <t>☐  Cheese</t>
        </is>
      </c>
      <c r="H29" s="17" t="n"/>
    </row>
    <row r="30">
      <c r="B30" s="15" t="inlineStr">
        <is>
          <t>Weekend</t>
        </is>
      </c>
      <c r="C30" s="16" t="inlineStr">
        <is>
          <t>Grill or roast</t>
        </is>
      </c>
      <c r="D30" s="16" t="n"/>
      <c r="E30" s="17" t="inlineStr">
        <is>
          <t>☐  Onions, garlic, potatoes</t>
        </is>
      </c>
      <c r="F30" s="17" t="n"/>
      <c r="G30" s="17" t="inlineStr">
        <is>
          <t>☐  Fresh fruit</t>
        </is>
      </c>
      <c r="H30" s="17" t="n"/>
    </row>
  </sheetData>
  <mergeCells count="23">
    <mergeCell ref="C30:D30"/>
    <mergeCell ref="G27:H27"/>
    <mergeCell ref="F2:H2"/>
    <mergeCell ref="C26:D26"/>
    <mergeCell ref="C29:D29"/>
    <mergeCell ref="E29:F29"/>
    <mergeCell ref="C25:D25"/>
    <mergeCell ref="E28:F28"/>
    <mergeCell ref="G28:H28"/>
    <mergeCell ref="E24:H24"/>
    <mergeCell ref="B24:D24"/>
    <mergeCell ref="E30:F30"/>
    <mergeCell ref="G30:H30"/>
    <mergeCell ref="J6:K12"/>
    <mergeCell ref="C27:D27"/>
    <mergeCell ref="E27:F27"/>
    <mergeCell ref="B2:E2"/>
    <mergeCell ref="E26:F26"/>
    <mergeCell ref="G26:H26"/>
    <mergeCell ref="G29:H29"/>
    <mergeCell ref="E25:F25"/>
    <mergeCell ref="G25:H25"/>
    <mergeCell ref="C28:D28"/>
  </mergeCells>
  <conditionalFormatting sqref="B5:H5">
    <cfRule type="expression" priority="1" dxfId="0" stopIfTrue="1">
      <formula>MONTH(B5)&lt;&gt;$J$4</formula>
    </cfRule>
  </conditionalFormatting>
  <conditionalFormatting sqref="B8:H8">
    <cfRule type="expression" priority="2" dxfId="0" stopIfTrue="1">
      <formula>MONTH(B8)&lt;&gt;$J$4</formula>
    </cfRule>
  </conditionalFormatting>
  <conditionalFormatting sqref="B11:H11">
    <cfRule type="expression" priority="3" dxfId="0" stopIfTrue="1">
      <formula>MONTH(B11)&lt;&gt;$J$4</formula>
    </cfRule>
  </conditionalFormatting>
  <conditionalFormatting sqref="B14:H14">
    <cfRule type="expression" priority="4" dxfId="0" stopIfTrue="1">
      <formula>MONTH(B14)&lt;&gt;$J$4</formula>
    </cfRule>
  </conditionalFormatting>
  <conditionalFormatting sqref="B17:H17">
    <cfRule type="expression" priority="5" dxfId="0" stopIfTrue="1">
      <formula>MONTH(B17)&lt;&gt;$J$4</formula>
    </cfRule>
  </conditionalFormatting>
  <conditionalFormatting sqref="B20:H20">
    <cfRule type="expression" priority="6" dxfId="0" stopIfTrue="1">
      <formula>MONTH(B20)&lt;&gt;$J$4</formula>
    </cfRule>
  </conditionalFormatting>
  <dataValidations count="1">
    <dataValidation sqref="J4" showDropDown="0" showInputMessage="0" showErrorMessage="0" allowBlank="0" type="whole" operator="between">
      <formula1>1</formula1>
      <formula2>12</formula2>
    </dataValidation>
  </dataValidation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Monthly Menu</dc:title>
  <dcterms:created xmlns:dcterms="http://purl.org/dc/terms/" xmlns:xsi="http://www.w3.org/2001/XMLSchema-instance" xsi:type="dcterms:W3CDTF">2026-10-23T14:01:15Z</dcterms:created>
  <dcterms:modified xmlns:dcterms="http://purl.org/dc/terms/" xmlns:xsi="http://www.w3.org/2001/XMLSchema-instance" xsi:type="dcterms:W3CDTF">2026-10-23T14:01:15Z</dcterms:modified>
</cp:coreProperties>
</file>